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EJECUCION PRESUPUESTARIA/"/>
    </mc:Choice>
  </mc:AlternateContent>
  <xr:revisionPtr revIDLastSave="57" documentId="8_{446330AA-484E-4390-B311-B5FB0E637FA0}" xr6:coauthVersionLast="47" xr6:coauthVersionMax="47" xr10:uidLastSave="{0EDA1072-5F74-4CEC-BF8D-1882575827FF}"/>
  <bookViews>
    <workbookView xWindow="-120" yWindow="-120" windowWidth="29040" windowHeight="16440" tabRatio="713" xr2:uid="{00000000-000D-0000-FFFF-FFFF00000000}"/>
  </bookViews>
  <sheets>
    <sheet name="Ejecución enero 2026" sheetId="4" r:id="rId1"/>
  </sheets>
  <definedNames>
    <definedName name="_xlnm.Print_Area" localSheetId="0">'Ejecución enero 2026'!$A$1:$P$94</definedName>
    <definedName name="_xlnm.Print_Titles" localSheetId="0">'Ejecución enero 2026'!$7:$8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4" l="1"/>
  <c r="C26" i="4" l="1"/>
  <c r="P13" i="4" l="1"/>
  <c r="H62" i="4"/>
  <c r="G62" i="4"/>
  <c r="M62" i="4"/>
  <c r="F62" i="4"/>
  <c r="O10" i="4" l="1"/>
  <c r="J52" i="4"/>
  <c r="I26" i="4"/>
  <c r="I62" i="4"/>
  <c r="L16" i="4"/>
  <c r="E67" i="4"/>
  <c r="E62" i="4"/>
  <c r="E52" i="4"/>
  <c r="E44" i="4"/>
  <c r="E36" i="4"/>
  <c r="E26" i="4"/>
  <c r="P40" i="4"/>
  <c r="L36" i="4"/>
  <c r="D36" i="4"/>
  <c r="C36" i="4"/>
  <c r="B36" i="4"/>
  <c r="E10" i="4"/>
  <c r="D83" i="4"/>
  <c r="C83" i="4"/>
  <c r="D80" i="4"/>
  <c r="C80" i="4"/>
  <c r="B83" i="4"/>
  <c r="B80" i="4"/>
  <c r="D77" i="4"/>
  <c r="C77" i="4"/>
  <c r="B77" i="4"/>
  <c r="M10" i="4"/>
  <c r="L10" i="4"/>
  <c r="I10" i="4"/>
  <c r="H10" i="4"/>
  <c r="M16" i="4"/>
  <c r="K16" i="4"/>
  <c r="J16" i="4"/>
  <c r="I16" i="4"/>
  <c r="H16" i="4"/>
  <c r="H26" i="4"/>
  <c r="F36" i="4"/>
  <c r="I52" i="4"/>
  <c r="H52" i="4"/>
  <c r="D70" i="4"/>
  <c r="C70" i="4"/>
  <c r="B70" i="4"/>
  <c r="O67" i="4"/>
  <c r="N67" i="4"/>
  <c r="M67" i="4"/>
  <c r="L67" i="4"/>
  <c r="K67" i="4"/>
  <c r="J67" i="4"/>
  <c r="I67" i="4"/>
  <c r="H67" i="4"/>
  <c r="G67" i="4"/>
  <c r="F67" i="4"/>
  <c r="D67" i="4"/>
  <c r="C67" i="4"/>
  <c r="B67" i="4"/>
  <c r="D62" i="4"/>
  <c r="C62" i="4"/>
  <c r="B62" i="4"/>
  <c r="O44" i="4"/>
  <c r="N44" i="4"/>
  <c r="M44" i="4"/>
  <c r="L44" i="4"/>
  <c r="K44" i="4"/>
  <c r="J44" i="4"/>
  <c r="I44" i="4"/>
  <c r="H44" i="4"/>
  <c r="G44" i="4"/>
  <c r="F44" i="4"/>
  <c r="D44" i="4"/>
  <c r="C44" i="4"/>
  <c r="B44" i="4"/>
  <c r="N10" i="4" l="1"/>
  <c r="N16" i="4"/>
  <c r="O16" i="4"/>
  <c r="P61" i="4"/>
  <c r="G36" i="4"/>
  <c r="H36" i="4"/>
  <c r="H74" i="4" s="1"/>
  <c r="K10" i="4"/>
  <c r="J10" i="4"/>
  <c r="P15" i="4"/>
  <c r="G52" i="4"/>
  <c r="G26" i="4"/>
  <c r="G16" i="4"/>
  <c r="G10" i="4"/>
  <c r="E16" i="4"/>
  <c r="M85" i="4"/>
  <c r="F52" i="4"/>
  <c r="F26" i="4"/>
  <c r="F16" i="4"/>
  <c r="C85" i="4"/>
  <c r="G85" i="4"/>
  <c r="O85" i="4"/>
  <c r="C76" i="4"/>
  <c r="K85" i="4"/>
  <c r="I85" i="4"/>
  <c r="E85" i="4"/>
  <c r="J85" i="4"/>
  <c r="N85" i="4"/>
  <c r="D85" i="4"/>
  <c r="H85" i="4"/>
  <c r="L85" i="4"/>
  <c r="D76" i="4"/>
  <c r="F85" i="4"/>
  <c r="P32" i="4" l="1"/>
  <c r="P58" i="4"/>
  <c r="K52" i="4"/>
  <c r="L52" i="4"/>
  <c r="P35" i="4"/>
  <c r="J26" i="4"/>
  <c r="K26" i="4"/>
  <c r="I36" i="4"/>
  <c r="J62" i="4"/>
  <c r="K62" i="4"/>
  <c r="P11" i="4"/>
  <c r="G74" i="4"/>
  <c r="G87" i="4" s="1"/>
  <c r="F10" i="4"/>
  <c r="F74" i="4" s="1"/>
  <c r="F87" i="4" s="1"/>
  <c r="H9" i="4"/>
  <c r="H87" i="4"/>
  <c r="E74" i="4"/>
  <c r="P85" i="4"/>
  <c r="P84" i="4"/>
  <c r="P83" i="4"/>
  <c r="P82" i="4"/>
  <c r="P81" i="4"/>
  <c r="P80" i="4"/>
  <c r="P79" i="4"/>
  <c r="P78" i="4"/>
  <c r="P77" i="4"/>
  <c r="P76" i="4"/>
  <c r="P73" i="4"/>
  <c r="P72" i="4"/>
  <c r="P71" i="4"/>
  <c r="P70" i="4"/>
  <c r="P69" i="4"/>
  <c r="P68" i="4"/>
  <c r="P67" i="4"/>
  <c r="P66" i="4"/>
  <c r="P65" i="4"/>
  <c r="P64" i="4"/>
  <c r="P59" i="4"/>
  <c r="P57" i="4"/>
  <c r="P56" i="4"/>
  <c r="P55" i="4"/>
  <c r="P54" i="4"/>
  <c r="P51" i="4"/>
  <c r="P50" i="4"/>
  <c r="P49" i="4"/>
  <c r="P48" i="4"/>
  <c r="P47" i="4"/>
  <c r="P46" i="4"/>
  <c r="P45" i="4"/>
  <c r="P44" i="4"/>
  <c r="P43" i="4"/>
  <c r="P42" i="4"/>
  <c r="P41" i="4"/>
  <c r="P39" i="4"/>
  <c r="P38" i="4"/>
  <c r="P34" i="4"/>
  <c r="P31" i="4"/>
  <c r="P30" i="4"/>
  <c r="P29" i="4"/>
  <c r="P28" i="4"/>
  <c r="P25" i="4"/>
  <c r="P24" i="4"/>
  <c r="P23" i="4"/>
  <c r="P22" i="4"/>
  <c r="P21" i="4"/>
  <c r="P20" i="4"/>
  <c r="P19" i="4"/>
  <c r="P18" i="4"/>
  <c r="P17" i="4"/>
  <c r="P14" i="4"/>
  <c r="P12" i="4"/>
  <c r="D52" i="4"/>
  <c r="D26" i="4"/>
  <c r="D16" i="4"/>
  <c r="P16" i="4" s="1"/>
  <c r="D10" i="4"/>
  <c r="C52" i="4"/>
  <c r="C16" i="4"/>
  <c r="C10" i="4"/>
  <c r="B52" i="4"/>
  <c r="B26" i="4"/>
  <c r="B16" i="4"/>
  <c r="P60" i="4" l="1"/>
  <c r="M26" i="4"/>
  <c r="I74" i="4"/>
  <c r="L62" i="4"/>
  <c r="N62" i="4"/>
  <c r="P10" i="4"/>
  <c r="G9" i="4"/>
  <c r="F9" i="4"/>
  <c r="E87" i="4"/>
  <c r="E9" i="4"/>
  <c r="C74" i="4"/>
  <c r="D74" i="4"/>
  <c r="B10" i="4"/>
  <c r="B74" i="4" s="1"/>
  <c r="B9" i="4" s="1"/>
  <c r="C87" i="4" l="1"/>
  <c r="C9" i="4"/>
  <c r="M52" i="4"/>
  <c r="N52" i="4"/>
  <c r="N26" i="4"/>
  <c r="P33" i="4"/>
  <c r="L26" i="4"/>
  <c r="I87" i="4"/>
  <c r="I9" i="4"/>
  <c r="K36" i="4"/>
  <c r="K74" i="4" s="1"/>
  <c r="J36" i="4"/>
  <c r="O62" i="4"/>
  <c r="P63" i="4"/>
  <c r="D87" i="4"/>
  <c r="D9" i="4"/>
  <c r="B76" i="4"/>
  <c r="B85" i="4"/>
  <c r="B87" i="4" s="1"/>
  <c r="O52" i="4" l="1"/>
  <c r="P52" i="4" s="1"/>
  <c r="L74" i="4"/>
  <c r="M36" i="4"/>
  <c r="M74" i="4" s="1"/>
  <c r="M87" i="4" s="1"/>
  <c r="K87" i="4"/>
  <c r="K9" i="4"/>
  <c r="P62" i="4"/>
  <c r="J74" i="4"/>
  <c r="P53" i="4" l="1"/>
  <c r="O26" i="4"/>
  <c r="P26" i="4" s="1"/>
  <c r="P27" i="4"/>
  <c r="L9" i="4"/>
  <c r="L87" i="4"/>
  <c r="M9" i="4"/>
  <c r="J87" i="4"/>
  <c r="J9" i="4"/>
  <c r="N36" i="4" l="1"/>
  <c r="N74" i="4" l="1"/>
  <c r="O36" i="4"/>
  <c r="O74" i="4" s="1"/>
  <c r="P37" i="4"/>
  <c r="O87" i="4" l="1"/>
  <c r="O9" i="4"/>
  <c r="N87" i="4"/>
  <c r="P74" i="4"/>
  <c r="N9" i="4"/>
  <c r="P36" i="4"/>
  <c r="P87" i="4" l="1"/>
  <c r="P9" i="4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<sst xmlns="http://schemas.openxmlformats.org/spreadsheetml/2006/main" count="110" uniqueCount="110">
  <si>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</si>
  <si>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</si>
  <si>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</si>
  <si>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</si>
  <si>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</si>
  <si>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</si>
  <si>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</si>
  <si>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</si>
  <si>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</si>
  <si>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</si>
  <si>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</si>
  <si>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</si>
  <si>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</si>
  <si>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</si>
  <si>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</si>
  <si>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</si>
  <si>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</si>
  <si>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</si>
  <si>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</si>
  <si>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</si>
  <si>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</si>
  <si>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</si>
  <si>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</si>
  <si>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</si>
  <si>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</si>
  <si>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</si>
  <si>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</si>
  <si>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</si>
  <si>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</si>
  <si>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</si>
  <si>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</si>
  <si>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</si>
  <si>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</si>
  <si>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</si>
  <si>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</si>
  <si>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</si>
  <si>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</si>
  <si>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</si>
  <si>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</si>
  <si>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</si>
  <si>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</si>
  <si>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</si>
  <si>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</si>
  <si>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</si>
  <si>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</si>
  <si>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</si>
  <si>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</si>
  <si>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</si>
  <si>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</si>
  <si>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</si>
  <si>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</si>
  <si>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</si>
  <si>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</si>
  <si>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</si>
  <si>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</si>
  <si>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</si>
  <si>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</si>
  <si>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</si>
  <si>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</si>
  <si>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</si>
  <si>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</si>
  <si>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</si>
  <si>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</si>
  <si>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</si>
  <si>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</si>
  <si>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</si>
  <si>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</si>
  <si>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</si>
  <si>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</si>
  <si>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</si>
  <si>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</si>
  <si>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</si>
  <si>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</si>
  <si>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</si>
  <si>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</si>
  <si>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</si>
  <si>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</si>
  <si>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</si>
  <si>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</si>
  <si>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</si>
  <si>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</si>
  <si>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</si>
  <si>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</si>
  <si>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</si>
  <si>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</si>
  <si>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</si>
  <si>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</si>
  <si>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</si>
  <si>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</si>
  <si>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</si>
  <si>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</si>
  <si>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</si>
  <si>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</si>
  <si>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</si>
  <si>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</si>
  <si>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</si>
  <si>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</si>
  <si>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</si>
  <si>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</si>
  <si>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DIRECCION GENERAL DE ALIANZAS PUBLICO PRIVADAS</t>
  </si>
  <si>
    <t>Presupuesto Aprobado</t>
  </si>
  <si>
    <t>Presupuesto Modificado</t>
  </si>
  <si>
    <t>Gasto Devengado</t>
  </si>
  <si>
    <t>Fuente: [SIGEF]</t>
  </si>
  <si>
    <t>Revisado: Juan Gonzalez</t>
  </si>
  <si>
    <t>Enc. De Contabilidad</t>
  </si>
  <si>
    <t>Preparado: Yohan Alcantara</t>
  </si>
  <si>
    <t>Analista Financiero</t>
  </si>
  <si>
    <t>Aprobado: Maria Eugenia Montero</t>
  </si>
  <si>
    <t>Dir.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</si>
</sst>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 indent="2"/>
    </xf>
    <xf numFmtId="0" fontId="1" fillId="2" borderId="16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/>
    <xf numFmtId="43" fontId="0" fillId="0" borderId="0" xfId="0" applyNumberFormat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1" xfId="1" applyFont="1" applyBorder="1" applyAlignment="1">
      <alignment vertical="center" wrapText="1"/>
    </xf>
    <xf numFmtId="43" fontId="1" fillId="0" borderId="0" xfId="1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vertical="center" wrapText="1"/>
    </xf>
    <xf numFmtId="43" fontId="1" fillId="2" borderId="2" xfId="1" applyFont="1" applyFill="1" applyBorder="1" applyAlignment="1">
      <alignment vertical="center" wrapText="1"/>
    </xf>
    <xf numFmtId="43" fontId="1" fillId="2" borderId="2" xfId="0" applyNumberFormat="1" applyFont="1" applyFill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5" fillId="4" borderId="7" xfId="1" applyFont="1" applyFill="1" applyBorder="1" applyAlignment="1">
      <alignment horizontal="center" vertical="center" wrapText="1"/>
    </xf>
    <xf numFmtId="43" fontId="5" fillId="4" borderId="8" xfId="0" applyNumberFormat="1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horizontal="center" vertical="center" wrapText="1"/>
    </xf>
    <xf numFmtId="43" fontId="5" fillId="4" borderId="3" xfId="0" applyNumberFormat="1" applyFont="1" applyFill="1" applyBorder="1" applyAlignment="1">
      <alignment horizontal="center" vertical="center" wrapText="1"/>
    </xf>
    <xf numFmtId="43" fontId="5" fillId="4" borderId="5" xfId="0" applyNumberFormat="1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9" fontId="1" fillId="0" borderId="0" xfId="2" applyFont="1"/>
    <xf numFmtId="43" fontId="1" fillId="0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17" xfId="0" applyFont="1" applyFill="1" applyBorder="1" applyAlignment="1">
      <alignment horizontal="left" vertical="center" wrapText="1"/>
    </xf>
    <xf numFmtId="43" fontId="1" fillId="3" borderId="18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43" fontId="1" fillId="6" borderId="0" xfId="1" applyFont="1" applyFill="1" applyBorder="1" applyAlignment="1">
      <alignment vertical="center" wrapText="1"/>
    </xf>
    <xf numFmtId="43" fontId="1" fillId="6" borderId="0" xfId="0" applyNumberFormat="1" applyFont="1" applyFill="1" applyAlignment="1">
      <alignment vertical="center"/>
    </xf>
    <xf numFmtId="43" fontId="1" fillId="6" borderId="0" xfId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 wrapText="1"/>
    </xf>
    <xf numFmtId="43" fontId="0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3" fontId="5" fillId="4" borderId="10" xfId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43" fontId="6" fillId="5" borderId="11" xfId="1" applyFont="1" applyFill="1" applyBorder="1" applyAlignment="1">
      <alignment horizontal="center" vertical="center"/>
    </xf>
    <xf numFmtId="43" fontId="6" fillId="5" borderId="12" xfId="1" applyFont="1" applyFill="1" applyBorder="1" applyAlignment="1">
      <alignment horizontal="center" vertical="center"/>
    </xf>
    <xf numFmtId="43" fontId="6" fillId="5" borderId="19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120651</xdr:rowOff>
    </xdr:from>
    <xdr:to>
      <xdr:col>0</xdr:col>
      <xdr:colOff>2211701</xdr:colOff>
      <xdr:row>4</xdr:row>
      <xdr:rowOff>56028</xdr:rowOff>
    </xdr:to>
    <xdr:pic>
      <xdr:nvPicPr>
        <xdr:cNvPr id="2" name="Picture 2" descr="A picture containing drawing, sign, mug&#10;&#10;Description automatically generated">
          <a:extLst>
            <a:ext uri="{FF2B5EF4-FFF2-40B4-BE49-F238E27FC236}">
              <a16:creationId xmlns:a16="http://schemas.microsoft.com/office/drawing/2014/main" id="{34CECB48-93A6-4B28-87CA-64C191EFF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120651"/>
          <a:ext cx="1978868" cy="730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9E-4F56-48EF-B5A3-3279BC95798C}">
  <sheetPr>
    <pageSetUpPr fitToPage="1"/>
  </sheetPr>
  <dimension ref="A1:AB92"/>
  <sheetViews>
    <sheetView showGridLines="0" tabSelected="1" zoomScale="85" zoomScaleNormal="85" workbookViewId="0">
      <pane xSplit="3" ySplit="9" topLeftCell="D67" activePane="bottomRight" state="frozen"/>
      <selection pane="topRight" activeCell="D1" sqref="D1"/>
      <selection pane="bottomLeft" activeCell="A10" sqref="A10"/>
      <selection pane="bottomRight" activeCell="A2" sqref="A2:P2"/>
    </sheetView>
  </sheetViews>
  <sheetFormatPr baseColWidth="10" defaultColWidth="9.140625" defaultRowHeight="15" x14ac:dyDescent="0.25"/>
  <cols>
    <col min="1" max="1" width="54.5703125" bestFit="1" customWidth="1"/>
    <col min="2" max="2" width="14.7109375" style="20" customWidth="1"/>
    <col min="3" max="3" width="14.7109375" style="20" bestFit="1" customWidth="1"/>
    <col min="4" max="4" width="13.7109375" style="20" bestFit="1" customWidth="1"/>
    <col min="5" max="5" width="9.42578125" style="10" bestFit="1" customWidth="1"/>
    <col min="6" max="6" width="8" style="10" bestFit="1" customWidth="1"/>
    <col min="7" max="7" width="6.28515625" style="10" bestFit="1" customWidth="1"/>
    <col min="8" max="8" width="7.42578125" style="10" bestFit="1" customWidth="1"/>
    <col min="9" max="9" width="7" style="10" bestFit="1" customWidth="1"/>
    <col min="10" max="10" width="6.140625" style="10" bestFit="1" customWidth="1"/>
    <col min="11" max="11" width="8.7109375" style="10" bestFit="1" customWidth="1"/>
    <col min="12" max="12" width="13.140625" style="10" bestFit="1" customWidth="1"/>
    <col min="13" max="13" width="9.7109375" style="10" bestFit="1" customWidth="1"/>
    <col min="14" max="14" width="12.5703125" style="10" bestFit="1" customWidth="1"/>
    <col min="15" max="15" width="11.5703125" style="10" bestFit="1" customWidth="1"/>
    <col min="16" max="16" width="13.7109375" style="10" bestFit="1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9.9499999999999993" customHeight="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Q1" s="1" t="s">
        <v>91</v>
      </c>
    </row>
    <row r="2" spans="1:28" ht="15" customHeight="1" x14ac:dyDescent="0.25">
      <c r="A2" s="48" t="s">
        <v>99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" t="s">
        <v>93</v>
      </c>
    </row>
    <row r="3" spans="1:28" ht="18.75" x14ac:dyDescent="0.25">
      <c r="A3" s="48">
        <v>2026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2" t="s">
        <v>94</v>
      </c>
    </row>
    <row r="4" spans="1:28" ht="15.75" x14ac:dyDescent="0.25">
      <c r="A4" s="49" t="s">
        <v>97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" t="s">
        <v>92</v>
      </c>
    </row>
    <row r="5" spans="1:28" x14ac:dyDescent="0.2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" t="s">
        <v>95</v>
      </c>
    </row>
    <row r="6" spans="1:28" ht="9.9499999999999993" customHeight="1" thickBot="1" x14ac:dyDescent="0.3">
      <c r="P6" s="33"/>
      <c r="Q6" s="2" t="s">
        <v>96</v>
      </c>
    </row>
    <row r="7" spans="1:28" ht="21" customHeight="1" x14ac:dyDescent="0.25">
      <c r="A7" s="41" t="s">
        <v>0</v>
      </c>
      <c r="B7" s="43" t="s">
        <v>100</v>
      </c>
      <c r="C7" s="43" t="s">
        <v>101</v>
      </c>
      <c r="D7" s="45" t="s">
        <v>102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  <c r="Q7" s="2"/>
    </row>
    <row r="8" spans="1:28" s="30" customFormat="1" ht="15.75" x14ac:dyDescent="0.25">
      <c r="A8" s="42"/>
      <c r="B8" s="44"/>
      <c r="C8" s="44"/>
      <c r="D8" s="21" t="s">
        <v>79</v>
      </c>
      <c r="E8" s="22" t="s">
        <v>80</v>
      </c>
      <c r="F8" s="23" t="s">
        <v>81</v>
      </c>
      <c r="G8" s="23" t="s">
        <v>82</v>
      </c>
      <c r="H8" s="23" t="s">
        <v>83</v>
      </c>
      <c r="I8" s="24" t="s">
        <v>84</v>
      </c>
      <c r="J8" s="25" t="s">
        <v>85</v>
      </c>
      <c r="K8" s="24" t="s">
        <v>86</v>
      </c>
      <c r="L8" s="26" t="s">
        <v>87</v>
      </c>
      <c r="M8" s="25" t="s">
        <v>88</v>
      </c>
      <c r="N8" s="25" t="s">
        <v>89</v>
      </c>
      <c r="O8" s="25" t="s">
        <v>90</v>
      </c>
      <c r="P8" s="24" t="s">
        <v>98</v>
      </c>
      <c r="AA8" s="10"/>
      <c r="AB8" s="10"/>
    </row>
    <row r="9" spans="1:28" ht="15" customHeight="1" x14ac:dyDescent="0.25">
      <c r="A9" s="4" t="s">
        <v>1</v>
      </c>
      <c r="B9" s="12">
        <f>SUM(B74)</f>
        <v>354000000</v>
      </c>
      <c r="C9" s="12">
        <f>SUM(C74)</f>
        <v>354000000</v>
      </c>
      <c r="D9" s="12">
        <f t="shared" ref="D9:O9" si="0">SUM(D74)</f>
        <v>15661978.83</v>
      </c>
      <c r="E9" s="12">
        <f>SUM(E74)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29">
        <f>SUM(D9:O9)</f>
        <v>15661978.83</v>
      </c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27" customFormat="1" ht="15" customHeight="1" x14ac:dyDescent="0.25">
      <c r="A10" s="5" t="s">
        <v>2</v>
      </c>
      <c r="B10" s="35">
        <f>SUM(B11:B15)</f>
        <v>232020884</v>
      </c>
      <c r="C10" s="37">
        <f>SUM(C11:C15)</f>
        <v>232020884</v>
      </c>
      <c r="D10" s="37">
        <f>SUM(D11:D15)</f>
        <v>13013991.09</v>
      </c>
      <c r="E10" s="37">
        <f>SUM(E11:E15)</f>
        <v>0</v>
      </c>
      <c r="F10" s="37">
        <f t="shared" ref="F10:O10" si="1">SUM(F11:F15)</f>
        <v>0</v>
      </c>
      <c r="G10" s="37">
        <f t="shared" si="1"/>
        <v>0</v>
      </c>
      <c r="H10" s="35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7">
        <f t="shared" si="1"/>
        <v>0</v>
      </c>
      <c r="O10" s="37">
        <f t="shared" si="1"/>
        <v>0</v>
      </c>
      <c r="P10" s="37">
        <f>SUM(D10:O10)</f>
        <v>13013991.09</v>
      </c>
      <c r="S10" s="28"/>
    </row>
    <row r="11" spans="1:28" ht="15" customHeight="1" x14ac:dyDescent="0.25">
      <c r="A11" s="6" t="s">
        <v>3</v>
      </c>
      <c r="B11" s="40">
        <v>156190000</v>
      </c>
      <c r="C11" s="33">
        <v>160015000</v>
      </c>
      <c r="D11" s="16">
        <v>10635500</v>
      </c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>
        <f>SUM(D11:O11)</f>
        <v>10635500</v>
      </c>
    </row>
    <row r="12" spans="1:28" ht="15" customHeight="1" x14ac:dyDescent="0.25">
      <c r="A12" s="6" t="s">
        <v>4</v>
      </c>
      <c r="B12" s="40">
        <v>55984500</v>
      </c>
      <c r="C12" s="33">
        <v>50384500</v>
      </c>
      <c r="D12" s="16">
        <v>828950</v>
      </c>
      <c r="E12" s="15"/>
      <c r="F12" s="15"/>
      <c r="G12" s="15"/>
      <c r="H12" s="16"/>
      <c r="I12" s="15"/>
      <c r="J12" s="15"/>
      <c r="K12" s="15"/>
      <c r="L12" s="15"/>
      <c r="M12" s="15"/>
      <c r="N12" s="15"/>
      <c r="O12" s="15"/>
      <c r="P12" s="15">
        <f t="shared" ref="P12:P14" si="2">SUM(D12:O12)</f>
        <v>828950</v>
      </c>
    </row>
    <row r="13" spans="1:28" ht="15" customHeight="1" x14ac:dyDescent="0.25">
      <c r="A13" s="6" t="s">
        <v>37</v>
      </c>
      <c r="B13" s="40">
        <v>0</v>
      </c>
      <c r="C13" s="33">
        <v>0</v>
      </c>
      <c r="D13" s="16">
        <v>0</v>
      </c>
      <c r="E13" s="15"/>
      <c r="F13" s="15"/>
      <c r="G13" s="15"/>
      <c r="H13" s="16"/>
      <c r="I13" s="15"/>
      <c r="J13" s="15"/>
      <c r="K13" s="15"/>
      <c r="L13" s="15"/>
      <c r="M13" s="15"/>
      <c r="N13" s="15"/>
      <c r="O13" s="15"/>
      <c r="P13" s="15">
        <f>SUM(D13:O13)</f>
        <v>0</v>
      </c>
    </row>
    <row r="14" spans="1:28" ht="15" customHeight="1" x14ac:dyDescent="0.25">
      <c r="A14" s="6" t="s">
        <v>5</v>
      </c>
      <c r="B14" s="40">
        <v>0</v>
      </c>
      <c r="C14" s="33">
        <v>0</v>
      </c>
      <c r="D14" s="16">
        <v>0</v>
      </c>
      <c r="E14" s="15"/>
      <c r="F14" s="15"/>
      <c r="G14" s="15"/>
      <c r="H14" s="16"/>
      <c r="I14" s="15"/>
      <c r="J14" s="15"/>
      <c r="K14" s="15"/>
      <c r="L14" s="15"/>
      <c r="M14" s="15"/>
      <c r="N14" s="15"/>
      <c r="O14" s="15"/>
      <c r="P14" s="15">
        <f t="shared" si="2"/>
        <v>0</v>
      </c>
    </row>
    <row r="15" spans="1:28" ht="15" customHeight="1" x14ac:dyDescent="0.25">
      <c r="A15" s="6" t="s">
        <v>6</v>
      </c>
      <c r="B15" s="40">
        <v>19846384</v>
      </c>
      <c r="C15" s="40">
        <v>21621384</v>
      </c>
      <c r="D15" s="16">
        <v>1549541.09</v>
      </c>
      <c r="E15" s="15"/>
      <c r="F15" s="15"/>
      <c r="G15" s="15"/>
      <c r="H15" s="16"/>
      <c r="I15" s="15"/>
      <c r="J15" s="15"/>
      <c r="K15" s="15"/>
      <c r="L15" s="15"/>
      <c r="M15" s="15"/>
      <c r="N15" s="15"/>
      <c r="O15" s="15"/>
      <c r="P15" s="15">
        <f>SUM(D15:O15)</f>
        <v>1549541.09</v>
      </c>
    </row>
    <row r="16" spans="1:28" s="27" customFormat="1" ht="15" customHeight="1" x14ac:dyDescent="0.25">
      <c r="A16" s="5" t="s">
        <v>7</v>
      </c>
      <c r="B16" s="35">
        <f>SUM(B17:B25)</f>
        <v>93553444</v>
      </c>
      <c r="C16" s="35">
        <f>SUM(C17:C25)</f>
        <v>102513444</v>
      </c>
      <c r="D16" s="35">
        <f>SUM(D17:D25)</f>
        <v>2647987.7400000002</v>
      </c>
      <c r="E16" s="36">
        <f>SUM(E17:E25)</f>
        <v>0</v>
      </c>
      <c r="F16" s="36">
        <f t="shared" ref="F16:O16" si="3">SUM(F17:F25)</f>
        <v>0</v>
      </c>
      <c r="G16" s="36">
        <f t="shared" si="3"/>
        <v>0</v>
      </c>
      <c r="H16" s="35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36">
        <f t="shared" si="3"/>
        <v>0</v>
      </c>
      <c r="P16" s="35">
        <f>SUM(D16:O16)</f>
        <v>2647987.7400000002</v>
      </c>
    </row>
    <row r="17" spans="1:16" ht="15" customHeight="1" x14ac:dyDescent="0.25">
      <c r="A17" s="6" t="s">
        <v>8</v>
      </c>
      <c r="B17" s="38">
        <v>11154000</v>
      </c>
      <c r="C17" s="34">
        <v>11340000</v>
      </c>
      <c r="D17" s="38">
        <v>697146.07</v>
      </c>
      <c r="E17" s="15"/>
      <c r="F17" s="15"/>
      <c r="G17" s="15"/>
      <c r="H17" s="16"/>
      <c r="I17" s="15"/>
      <c r="J17" s="15"/>
      <c r="K17" s="15"/>
      <c r="L17" s="15"/>
      <c r="M17" s="15"/>
      <c r="N17" s="15"/>
      <c r="O17" s="15"/>
      <c r="P17" s="10">
        <f>SUM(D17:O17)</f>
        <v>697146.07</v>
      </c>
    </row>
    <row r="18" spans="1:16" ht="15" customHeight="1" x14ac:dyDescent="0.25">
      <c r="A18" s="6" t="s">
        <v>9</v>
      </c>
      <c r="B18" s="38">
        <v>23987918</v>
      </c>
      <c r="C18" s="38">
        <v>18987918</v>
      </c>
      <c r="D18" s="38">
        <v>0</v>
      </c>
      <c r="E18" s="15"/>
      <c r="F18" s="15"/>
      <c r="G18" s="15"/>
      <c r="H18" s="16"/>
      <c r="I18" s="15"/>
      <c r="J18" s="15"/>
      <c r="K18" s="15"/>
      <c r="L18" s="15"/>
      <c r="M18" s="15"/>
      <c r="N18" s="15"/>
      <c r="O18" s="15"/>
      <c r="P18" s="10">
        <f t="shared" ref="P18:P25" si="4">SUM(D18:O18)</f>
        <v>0</v>
      </c>
    </row>
    <row r="19" spans="1:16" ht="15" customHeight="1" x14ac:dyDescent="0.25">
      <c r="A19" s="6" t="s">
        <v>10</v>
      </c>
      <c r="B19" s="38">
        <v>3500000</v>
      </c>
      <c r="C19" s="34">
        <v>3000000</v>
      </c>
      <c r="D19" s="38">
        <v>632214.36</v>
      </c>
      <c r="E19" s="15"/>
      <c r="F19" s="15"/>
      <c r="G19" s="15"/>
      <c r="H19" s="16"/>
      <c r="I19" s="15"/>
      <c r="J19" s="15"/>
      <c r="K19" s="15"/>
      <c r="L19" s="15"/>
      <c r="M19" s="15"/>
      <c r="N19" s="15"/>
      <c r="O19" s="15"/>
      <c r="P19" s="10">
        <f t="shared" si="4"/>
        <v>632214.36</v>
      </c>
    </row>
    <row r="20" spans="1:16" ht="15" customHeight="1" x14ac:dyDescent="0.25">
      <c r="A20" s="6" t="s">
        <v>11</v>
      </c>
      <c r="B20" s="38">
        <v>150000</v>
      </c>
      <c r="C20" s="38">
        <v>150000</v>
      </c>
      <c r="D20" s="38">
        <v>0</v>
      </c>
      <c r="E20" s="15"/>
      <c r="F20" s="15"/>
      <c r="G20" s="15"/>
      <c r="H20" s="16"/>
      <c r="I20" s="15"/>
      <c r="J20" s="15"/>
      <c r="K20" s="15"/>
      <c r="L20" s="15"/>
      <c r="M20" s="15"/>
      <c r="N20" s="15"/>
      <c r="O20" s="15"/>
      <c r="P20" s="10">
        <f t="shared" si="4"/>
        <v>0</v>
      </c>
    </row>
    <row r="21" spans="1:16" ht="15" customHeight="1" x14ac:dyDescent="0.25">
      <c r="A21" s="6" t="s">
        <v>12</v>
      </c>
      <c r="B21" s="38">
        <v>5110220</v>
      </c>
      <c r="C21" s="38">
        <v>5110220</v>
      </c>
      <c r="D21" s="38">
        <v>0</v>
      </c>
      <c r="E21" s="15"/>
      <c r="F21" s="15"/>
      <c r="G21" s="15"/>
      <c r="H21" s="16"/>
      <c r="I21" s="15"/>
      <c r="J21" s="15"/>
      <c r="K21" s="15"/>
      <c r="L21" s="15"/>
      <c r="M21" s="15"/>
      <c r="N21" s="15"/>
      <c r="O21" s="15"/>
      <c r="P21" s="10">
        <f t="shared" si="4"/>
        <v>0</v>
      </c>
    </row>
    <row r="22" spans="1:16" ht="15" customHeight="1" x14ac:dyDescent="0.25">
      <c r="A22" s="6" t="s">
        <v>13</v>
      </c>
      <c r="B22" s="38">
        <v>21026958</v>
      </c>
      <c r="C22" s="34">
        <v>21026958</v>
      </c>
      <c r="D22" s="38">
        <v>1306827.31</v>
      </c>
      <c r="E22" s="15"/>
      <c r="F22" s="15"/>
      <c r="G22" s="15"/>
      <c r="H22" s="16"/>
      <c r="I22" s="15"/>
      <c r="J22" s="15"/>
      <c r="K22" s="15"/>
      <c r="L22" s="15"/>
      <c r="M22" s="15"/>
      <c r="N22" s="15"/>
      <c r="O22" s="15"/>
      <c r="P22" s="10">
        <f t="shared" si="4"/>
        <v>1306827.31</v>
      </c>
    </row>
    <row r="23" spans="1:16" ht="24.95" customHeight="1" x14ac:dyDescent="0.25">
      <c r="A23" s="6" t="s">
        <v>14</v>
      </c>
      <c r="B23" s="38">
        <v>4400324</v>
      </c>
      <c r="C23" s="38">
        <v>4400324</v>
      </c>
      <c r="D23" s="38">
        <v>0</v>
      </c>
      <c r="E23" s="15"/>
      <c r="F23" s="15"/>
      <c r="G23" s="15"/>
      <c r="H23" s="16"/>
      <c r="I23" s="15"/>
      <c r="J23" s="15"/>
      <c r="K23" s="15"/>
      <c r="L23" s="15"/>
      <c r="M23" s="15"/>
      <c r="N23" s="15"/>
      <c r="O23" s="15"/>
      <c r="P23" s="10">
        <f t="shared" si="4"/>
        <v>0</v>
      </c>
    </row>
    <row r="24" spans="1:16" ht="24.95" customHeight="1" x14ac:dyDescent="0.25">
      <c r="A24" s="6" t="s">
        <v>15</v>
      </c>
      <c r="B24" s="38">
        <v>12224024</v>
      </c>
      <c r="C24" s="38">
        <v>17296024</v>
      </c>
      <c r="D24" s="38">
        <v>11800</v>
      </c>
      <c r="E24" s="15"/>
      <c r="F24" s="15"/>
      <c r="G24" s="15"/>
      <c r="H24" s="16"/>
      <c r="I24" s="15"/>
      <c r="J24" s="15"/>
      <c r="K24" s="15"/>
      <c r="L24" s="15"/>
      <c r="M24" s="15"/>
      <c r="N24" s="15"/>
      <c r="O24" s="15"/>
      <c r="P24" s="10">
        <f t="shared" si="4"/>
        <v>11800</v>
      </c>
    </row>
    <row r="25" spans="1:16" ht="15" customHeight="1" x14ac:dyDescent="0.25">
      <c r="A25" s="6" t="s">
        <v>38</v>
      </c>
      <c r="B25" s="38">
        <v>12000000</v>
      </c>
      <c r="C25" s="38">
        <v>21202000</v>
      </c>
      <c r="D25" s="38">
        <v>0</v>
      </c>
      <c r="E25" s="15"/>
      <c r="F25" s="15"/>
      <c r="G25" s="15"/>
      <c r="H25" s="16"/>
      <c r="I25" s="15"/>
      <c r="J25" s="15"/>
      <c r="K25" s="15"/>
      <c r="L25" s="15"/>
      <c r="M25" s="15"/>
      <c r="N25" s="15"/>
      <c r="O25" s="15"/>
      <c r="P25" s="10">
        <f t="shared" si="4"/>
        <v>0</v>
      </c>
    </row>
    <row r="26" spans="1:16" s="27" customFormat="1" ht="15" customHeight="1" x14ac:dyDescent="0.25">
      <c r="A26" s="5" t="s">
        <v>16</v>
      </c>
      <c r="B26" s="35">
        <f>SUM(B27:B35)</f>
        <v>22041359</v>
      </c>
      <c r="C26" s="35">
        <f>SUM(C27:C35)</f>
        <v>14141359</v>
      </c>
      <c r="D26" s="35">
        <f>SUM(D27:D35)</f>
        <v>0</v>
      </c>
      <c r="E26" s="36">
        <f>SUM(E27:E35)</f>
        <v>0</v>
      </c>
      <c r="F26" s="36">
        <f t="shared" ref="F26:O26" si="5">SUM(F27:F35)</f>
        <v>0</v>
      </c>
      <c r="G26" s="36">
        <f t="shared" si="5"/>
        <v>0</v>
      </c>
      <c r="H26" s="35">
        <f t="shared" si="5"/>
        <v>0</v>
      </c>
      <c r="I26" s="36">
        <f t="shared" si="5"/>
        <v>0</v>
      </c>
      <c r="J26" s="36">
        <f t="shared" si="5"/>
        <v>0</v>
      </c>
      <c r="K26" s="36">
        <f t="shared" si="5"/>
        <v>0</v>
      </c>
      <c r="L26" s="36">
        <f t="shared" si="5"/>
        <v>0</v>
      </c>
      <c r="M26" s="36">
        <f t="shared" si="5"/>
        <v>0</v>
      </c>
      <c r="N26" s="36">
        <f t="shared" si="5"/>
        <v>0</v>
      </c>
      <c r="O26" s="36">
        <f t="shared" si="5"/>
        <v>0</v>
      </c>
      <c r="P26" s="35">
        <f>SUM(D26:O26)</f>
        <v>0</v>
      </c>
    </row>
    <row r="27" spans="1:16" ht="15" customHeight="1" x14ac:dyDescent="0.25">
      <c r="A27" s="6" t="s">
        <v>17</v>
      </c>
      <c r="B27" s="38">
        <v>826848</v>
      </c>
      <c r="C27" s="34">
        <v>826848</v>
      </c>
      <c r="D27" s="16"/>
      <c r="E27" s="15"/>
      <c r="F27" s="15"/>
      <c r="G27" s="15"/>
      <c r="H27" s="16"/>
      <c r="I27" s="15"/>
      <c r="J27" s="15"/>
      <c r="K27" s="15"/>
      <c r="L27" s="15"/>
      <c r="M27" s="15"/>
      <c r="N27" s="15"/>
      <c r="O27" s="15"/>
      <c r="P27" s="10">
        <f>SUM(D27:O27)</f>
        <v>0</v>
      </c>
    </row>
    <row r="28" spans="1:16" ht="15" customHeight="1" x14ac:dyDescent="0.25">
      <c r="A28" s="6" t="s">
        <v>18</v>
      </c>
      <c r="B28" s="38">
        <v>805000</v>
      </c>
      <c r="C28" s="34">
        <v>805000</v>
      </c>
      <c r="D28" s="16"/>
      <c r="E28" s="15"/>
      <c r="F28" s="15"/>
      <c r="G28" s="15"/>
      <c r="H28" s="16"/>
      <c r="I28" s="15"/>
      <c r="J28" s="15"/>
      <c r="K28" s="15"/>
      <c r="L28" s="15"/>
      <c r="M28" s="15"/>
      <c r="N28" s="15"/>
      <c r="O28" s="15"/>
      <c r="P28" s="10">
        <f t="shared" ref="P28:P35" si="6">SUM(D28:O28)</f>
        <v>0</v>
      </c>
    </row>
    <row r="29" spans="1:16" ht="15" customHeight="1" x14ac:dyDescent="0.25">
      <c r="A29" s="6" t="s">
        <v>19</v>
      </c>
      <c r="B29" s="38">
        <v>478200</v>
      </c>
      <c r="C29" s="38">
        <v>578200</v>
      </c>
      <c r="D29" s="16"/>
      <c r="E29" s="15"/>
      <c r="F29" s="15"/>
      <c r="G29" s="15"/>
      <c r="H29" s="16"/>
      <c r="I29" s="15"/>
      <c r="J29" s="15"/>
      <c r="K29" s="15"/>
      <c r="L29" s="15"/>
      <c r="M29" s="15"/>
      <c r="N29" s="15"/>
      <c r="O29" s="15"/>
      <c r="P29" s="10">
        <f t="shared" si="6"/>
        <v>0</v>
      </c>
    </row>
    <row r="30" spans="1:16" ht="15" customHeight="1" x14ac:dyDescent="0.25">
      <c r="A30" s="6" t="s">
        <v>20</v>
      </c>
      <c r="B30" s="38">
        <v>100000</v>
      </c>
      <c r="C30" s="34">
        <v>100000</v>
      </c>
      <c r="D30" s="16"/>
      <c r="E30" s="15"/>
      <c r="F30" s="15"/>
      <c r="G30" s="15"/>
      <c r="H30" s="16"/>
      <c r="I30" s="15"/>
      <c r="J30" s="15"/>
      <c r="K30" s="15"/>
      <c r="L30" s="15"/>
      <c r="M30" s="15"/>
      <c r="N30" s="15"/>
      <c r="O30" s="15"/>
      <c r="P30" s="10">
        <f t="shared" si="6"/>
        <v>0</v>
      </c>
    </row>
    <row r="31" spans="1:16" ht="15" customHeight="1" x14ac:dyDescent="0.25">
      <c r="A31" s="6" t="s">
        <v>21</v>
      </c>
      <c r="B31" s="38">
        <v>248000</v>
      </c>
      <c r="C31" s="38">
        <v>248000</v>
      </c>
      <c r="D31" s="16"/>
      <c r="E31" s="15"/>
      <c r="F31" s="15"/>
      <c r="G31" s="15"/>
      <c r="H31" s="16"/>
      <c r="I31" s="15"/>
      <c r="J31" s="15"/>
      <c r="K31" s="15"/>
      <c r="L31" s="15"/>
      <c r="M31" s="15"/>
      <c r="N31" s="15"/>
      <c r="O31" s="15"/>
      <c r="P31" s="10">
        <f t="shared" si="6"/>
        <v>0</v>
      </c>
    </row>
    <row r="32" spans="1:16" ht="24.95" customHeight="1" x14ac:dyDescent="0.25">
      <c r="A32" s="6" t="s">
        <v>22</v>
      </c>
      <c r="B32" s="38">
        <v>3130</v>
      </c>
      <c r="C32" s="34">
        <v>3130</v>
      </c>
      <c r="D32" s="16"/>
      <c r="E32" s="15"/>
      <c r="F32" s="15"/>
      <c r="G32" s="15"/>
      <c r="H32" s="16"/>
      <c r="I32" s="15"/>
      <c r="J32" s="15"/>
      <c r="K32" s="15"/>
      <c r="L32" s="15"/>
      <c r="M32" s="15"/>
      <c r="N32" s="15"/>
      <c r="O32" s="15"/>
      <c r="P32" s="10">
        <f t="shared" si="6"/>
        <v>0</v>
      </c>
    </row>
    <row r="33" spans="1:16" ht="24.95" customHeight="1" x14ac:dyDescent="0.25">
      <c r="A33" s="6" t="s">
        <v>23</v>
      </c>
      <c r="B33" s="38">
        <v>9155250</v>
      </c>
      <c r="C33" s="38">
        <v>9155250</v>
      </c>
      <c r="D33" s="16"/>
      <c r="E33" s="15"/>
      <c r="F33" s="15"/>
      <c r="G33" s="15"/>
      <c r="H33" s="16"/>
      <c r="I33" s="15"/>
      <c r="J33" s="15"/>
      <c r="K33" s="15"/>
      <c r="L33" s="15"/>
      <c r="M33" s="15"/>
      <c r="N33" s="15"/>
      <c r="O33" s="15"/>
      <c r="P33" s="10">
        <f t="shared" si="6"/>
        <v>0</v>
      </c>
    </row>
    <row r="34" spans="1:16" ht="24.95" customHeight="1" x14ac:dyDescent="0.25">
      <c r="A34" s="6" t="s">
        <v>39</v>
      </c>
      <c r="B34" s="39">
        <v>0</v>
      </c>
      <c r="C34" s="39">
        <v>0</v>
      </c>
      <c r="D34" s="16">
        <v>0</v>
      </c>
      <c r="E34" s="15"/>
      <c r="F34" s="15"/>
      <c r="G34" s="15"/>
      <c r="H34" s="16"/>
      <c r="I34" s="15"/>
      <c r="J34" s="15"/>
      <c r="K34" s="15"/>
      <c r="L34" s="15"/>
      <c r="M34" s="15"/>
      <c r="N34" s="15"/>
      <c r="O34" s="15"/>
      <c r="P34" s="10">
        <f t="shared" si="6"/>
        <v>0</v>
      </c>
    </row>
    <row r="35" spans="1:16" ht="15" customHeight="1" x14ac:dyDescent="0.25">
      <c r="A35" s="6" t="s">
        <v>24</v>
      </c>
      <c r="B35" s="38">
        <v>10424931</v>
      </c>
      <c r="C35" s="38">
        <v>2424931</v>
      </c>
      <c r="D35" s="16"/>
      <c r="E35" s="15"/>
      <c r="F35" s="15"/>
      <c r="G35" s="15"/>
      <c r="H35" s="16"/>
      <c r="I35" s="15"/>
      <c r="J35" s="15"/>
      <c r="K35" s="15"/>
      <c r="L35" s="15"/>
      <c r="M35" s="15"/>
      <c r="N35" s="15"/>
      <c r="O35" s="15"/>
      <c r="P35" s="10">
        <f t="shared" si="6"/>
        <v>0</v>
      </c>
    </row>
    <row r="36" spans="1:16" s="27" customFormat="1" ht="15" customHeight="1" x14ac:dyDescent="0.25">
      <c r="A36" s="5" t="s">
        <v>25</v>
      </c>
      <c r="B36" s="35">
        <f>SUM(B37:B43)</f>
        <v>5760000</v>
      </c>
      <c r="C36" s="37">
        <f>SUM(C37:C43)</f>
        <v>4700000</v>
      </c>
      <c r="D36" s="35">
        <f>SUM(D37:D43)</f>
        <v>0</v>
      </c>
      <c r="E36" s="36">
        <f>SUM(E37:E43)</f>
        <v>0</v>
      </c>
      <c r="F36" s="36">
        <f t="shared" ref="F36" si="7">SUM(F37:F43)</f>
        <v>0</v>
      </c>
      <c r="G36" s="36">
        <f>SUM(G37:G43)</f>
        <v>0</v>
      </c>
      <c r="H36" s="35">
        <f>SUM(H37:H43)</f>
        <v>0</v>
      </c>
      <c r="I36" s="36">
        <f>SUM(I37:I43)</f>
        <v>0</v>
      </c>
      <c r="J36" s="36">
        <f>SUM(J37:J43)</f>
        <v>0</v>
      </c>
      <c r="K36" s="36">
        <f t="shared" ref="K36" si="8">SUM(K37:K43)</f>
        <v>0</v>
      </c>
      <c r="L36" s="36">
        <f t="shared" ref="L36" si="9">SUM(L37:L43)</f>
        <v>0</v>
      </c>
      <c r="M36" s="36">
        <f t="shared" ref="M36" si="10">SUM(M37:M43)</f>
        <v>0</v>
      </c>
      <c r="N36" s="36">
        <f t="shared" ref="N36" si="11">SUM(N37:N43)</f>
        <v>0</v>
      </c>
      <c r="O36" s="36">
        <f t="shared" ref="O36" si="12">SUM(O37:O43)</f>
        <v>0</v>
      </c>
      <c r="P36" s="36">
        <f>SUM(D36:O36)</f>
        <v>0</v>
      </c>
    </row>
    <row r="37" spans="1:16" ht="15" customHeight="1" x14ac:dyDescent="0.25">
      <c r="A37" s="6" t="s">
        <v>26</v>
      </c>
      <c r="B37" s="16">
        <v>5700000</v>
      </c>
      <c r="C37" s="15">
        <v>4700000</v>
      </c>
      <c r="D37" s="16">
        <v>0</v>
      </c>
      <c r="E37" s="15"/>
      <c r="F37" s="15"/>
      <c r="G37" s="15"/>
      <c r="H37" s="16"/>
      <c r="I37" s="15"/>
      <c r="J37" s="15"/>
      <c r="K37" s="15"/>
      <c r="L37" s="15"/>
      <c r="M37" s="15"/>
      <c r="N37" s="15"/>
      <c r="O37" s="15"/>
      <c r="P37" s="10">
        <f>SUM(D37:O37)</f>
        <v>0</v>
      </c>
    </row>
    <row r="38" spans="1:16" ht="24.95" customHeight="1" x14ac:dyDescent="0.25">
      <c r="A38" s="6" t="s">
        <v>40</v>
      </c>
      <c r="B38" s="16"/>
      <c r="C38" s="15"/>
      <c r="D38" s="16"/>
      <c r="E38" s="15"/>
      <c r="F38" s="15"/>
      <c r="G38" s="15"/>
      <c r="H38" s="16"/>
      <c r="I38" s="15"/>
      <c r="J38" s="15"/>
      <c r="K38" s="15"/>
      <c r="L38" s="15"/>
      <c r="M38" s="15"/>
      <c r="N38" s="15"/>
      <c r="O38" s="15"/>
      <c r="P38" s="10">
        <f t="shared" ref="P38:P43" si="13">SUM(D38:O38)</f>
        <v>0</v>
      </c>
    </row>
    <row r="39" spans="1:16" ht="24.95" customHeight="1" x14ac:dyDescent="0.25">
      <c r="A39" s="6" t="s">
        <v>41</v>
      </c>
      <c r="B39" s="16"/>
      <c r="C39" s="15"/>
      <c r="D39" s="16"/>
      <c r="E39" s="15"/>
      <c r="F39" s="15"/>
      <c r="G39" s="15"/>
      <c r="H39" s="16"/>
      <c r="I39" s="15"/>
      <c r="J39" s="15"/>
      <c r="K39" s="15"/>
      <c r="L39" s="15"/>
      <c r="M39" s="15"/>
      <c r="N39" s="15"/>
      <c r="O39" s="15"/>
      <c r="P39" s="10">
        <f t="shared" si="13"/>
        <v>0</v>
      </c>
    </row>
    <row r="40" spans="1:16" ht="24.95" customHeight="1" x14ac:dyDescent="0.25">
      <c r="A40" s="6" t="s">
        <v>42</v>
      </c>
      <c r="B40" s="16">
        <v>60000</v>
      </c>
      <c r="C40" s="15">
        <v>0</v>
      </c>
      <c r="D40" s="16"/>
      <c r="E40" s="15"/>
      <c r="F40" s="15"/>
      <c r="G40" s="15"/>
      <c r="H40" s="16"/>
      <c r="I40" s="15"/>
      <c r="J40" s="15"/>
      <c r="K40" s="15"/>
      <c r="L40" s="15"/>
      <c r="M40" s="15"/>
      <c r="N40" s="15"/>
      <c r="O40" s="15"/>
      <c r="P40" s="10">
        <f t="shared" si="13"/>
        <v>0</v>
      </c>
    </row>
    <row r="41" spans="1:16" ht="24.95" customHeight="1" x14ac:dyDescent="0.25">
      <c r="A41" s="6" t="s">
        <v>43</v>
      </c>
      <c r="B41" s="16"/>
      <c r="C41" s="15"/>
      <c r="D41" s="16"/>
      <c r="E41" s="15"/>
      <c r="F41" s="15"/>
      <c r="G41" s="15"/>
      <c r="H41" s="16"/>
      <c r="I41" s="15"/>
      <c r="J41" s="15"/>
      <c r="K41" s="15"/>
      <c r="L41" s="15"/>
      <c r="M41" s="15"/>
      <c r="N41" s="15"/>
      <c r="O41" s="15"/>
      <c r="P41" s="10">
        <f t="shared" si="13"/>
        <v>0</v>
      </c>
    </row>
    <row r="42" spans="1:16" ht="15" customHeight="1" x14ac:dyDescent="0.25">
      <c r="A42" s="6" t="s">
        <v>27</v>
      </c>
      <c r="B42" s="16"/>
      <c r="C42" s="15"/>
      <c r="D42" s="16"/>
      <c r="E42" s="15"/>
      <c r="F42" s="15"/>
      <c r="G42" s="15"/>
      <c r="H42" s="16"/>
      <c r="I42" s="15"/>
      <c r="J42" s="15"/>
      <c r="K42" s="15"/>
      <c r="L42" s="15"/>
      <c r="M42" s="15"/>
      <c r="N42" s="15"/>
      <c r="O42" s="15"/>
      <c r="P42" s="10">
        <f t="shared" si="13"/>
        <v>0</v>
      </c>
    </row>
    <row r="43" spans="1:16" ht="24.95" customHeight="1" x14ac:dyDescent="0.25">
      <c r="A43" s="6" t="s">
        <v>44</v>
      </c>
      <c r="B43" s="16"/>
      <c r="C43" s="15"/>
      <c r="D43" s="16"/>
      <c r="E43" s="15"/>
      <c r="F43" s="15"/>
      <c r="G43" s="15"/>
      <c r="H43" s="16"/>
      <c r="I43" s="15"/>
      <c r="J43" s="15"/>
      <c r="K43" s="15"/>
      <c r="L43" s="15"/>
      <c r="M43" s="15"/>
      <c r="N43" s="15"/>
      <c r="O43" s="15"/>
      <c r="P43" s="10">
        <f t="shared" si="13"/>
        <v>0</v>
      </c>
    </row>
    <row r="44" spans="1:16" s="27" customFormat="1" x14ac:dyDescent="0.25">
      <c r="A44" s="5" t="s">
        <v>45</v>
      </c>
      <c r="B44" s="35">
        <f>SUM(B45:B51)</f>
        <v>0</v>
      </c>
      <c r="C44" s="37">
        <f t="shared" ref="C44:O44" si="14">SUM(C45:C51)</f>
        <v>0</v>
      </c>
      <c r="D44" s="35">
        <f t="shared" si="14"/>
        <v>0</v>
      </c>
      <c r="E44" s="36">
        <f>SUM(E45:E51)</f>
        <v>0</v>
      </c>
      <c r="F44" s="36">
        <f t="shared" si="14"/>
        <v>0</v>
      </c>
      <c r="G44" s="36">
        <f t="shared" si="14"/>
        <v>0</v>
      </c>
      <c r="H44" s="35">
        <f t="shared" si="14"/>
        <v>0</v>
      </c>
      <c r="I44" s="36">
        <f t="shared" si="14"/>
        <v>0</v>
      </c>
      <c r="J44" s="36">
        <f t="shared" si="14"/>
        <v>0</v>
      </c>
      <c r="K44" s="36">
        <f t="shared" si="14"/>
        <v>0</v>
      </c>
      <c r="L44" s="36">
        <f t="shared" si="14"/>
        <v>0</v>
      </c>
      <c r="M44" s="36">
        <f t="shared" si="14"/>
        <v>0</v>
      </c>
      <c r="N44" s="36">
        <f t="shared" si="14"/>
        <v>0</v>
      </c>
      <c r="O44" s="36">
        <f t="shared" si="14"/>
        <v>0</v>
      </c>
      <c r="P44" s="36">
        <f>SUM(D44:O44)</f>
        <v>0</v>
      </c>
    </row>
    <row r="45" spans="1:16" ht="15" customHeight="1" x14ac:dyDescent="0.25">
      <c r="A45" s="6" t="s">
        <v>46</v>
      </c>
      <c r="B45" s="16"/>
      <c r="C45" s="15">
        <v>0</v>
      </c>
      <c r="D45" s="16"/>
      <c r="E45" s="15"/>
      <c r="F45" s="15"/>
      <c r="G45" s="15"/>
      <c r="H45" s="16"/>
      <c r="I45" s="15"/>
      <c r="J45" s="15"/>
      <c r="K45" s="15"/>
      <c r="L45" s="15"/>
      <c r="M45" s="15"/>
      <c r="N45" s="15"/>
      <c r="O45" s="15"/>
      <c r="P45" s="10">
        <f>SUM(D45:O45)</f>
        <v>0</v>
      </c>
    </row>
    <row r="46" spans="1:16" ht="24.95" customHeight="1" x14ac:dyDescent="0.25">
      <c r="A46" s="6" t="s">
        <v>47</v>
      </c>
      <c r="B46" s="16"/>
      <c r="C46" s="15"/>
      <c r="D46" s="16"/>
      <c r="E46" s="15"/>
      <c r="F46" s="15"/>
      <c r="G46" s="15"/>
      <c r="H46" s="16"/>
      <c r="I46" s="15"/>
      <c r="J46" s="15"/>
      <c r="K46" s="15"/>
      <c r="L46" s="15"/>
      <c r="M46" s="15"/>
      <c r="N46" s="15"/>
      <c r="O46" s="15"/>
      <c r="P46" s="10">
        <f t="shared" ref="P46:P51" si="15">SUM(D46:O46)</f>
        <v>0</v>
      </c>
    </row>
    <row r="47" spans="1:16" ht="24.95" customHeight="1" x14ac:dyDescent="0.25">
      <c r="A47" s="6" t="s">
        <v>48</v>
      </c>
      <c r="B47" s="16"/>
      <c r="C47" s="15"/>
      <c r="D47" s="16"/>
      <c r="E47" s="15"/>
      <c r="F47" s="15"/>
      <c r="G47" s="15"/>
      <c r="H47" s="16"/>
      <c r="I47" s="15"/>
      <c r="J47" s="15"/>
      <c r="K47" s="15"/>
      <c r="L47" s="15"/>
      <c r="M47" s="15"/>
      <c r="N47" s="15"/>
      <c r="O47" s="15"/>
      <c r="P47" s="10">
        <f t="shared" si="15"/>
        <v>0</v>
      </c>
    </row>
    <row r="48" spans="1:16" ht="24.95" customHeight="1" x14ac:dyDescent="0.25">
      <c r="A48" s="6" t="s">
        <v>49</v>
      </c>
      <c r="B48" s="16">
        <v>0</v>
      </c>
      <c r="C48" s="15">
        <v>0</v>
      </c>
      <c r="D48" s="16"/>
      <c r="E48" s="15"/>
      <c r="F48" s="15"/>
      <c r="G48" s="15"/>
      <c r="H48" s="16"/>
      <c r="I48" s="15"/>
      <c r="J48" s="15"/>
      <c r="K48" s="15"/>
      <c r="L48" s="15"/>
      <c r="M48" s="15"/>
      <c r="N48" s="15"/>
      <c r="O48" s="15"/>
      <c r="P48" s="10">
        <f t="shared" si="15"/>
        <v>0</v>
      </c>
    </row>
    <row r="49" spans="1:16" ht="24.95" customHeight="1" x14ac:dyDescent="0.25">
      <c r="A49" s="6" t="s">
        <v>50</v>
      </c>
      <c r="B49" s="16"/>
      <c r="C49" s="15"/>
      <c r="D49" s="16"/>
      <c r="E49" s="15"/>
      <c r="F49" s="15"/>
      <c r="G49" s="15"/>
      <c r="H49" s="16"/>
      <c r="I49" s="15"/>
      <c r="J49" s="15"/>
      <c r="K49" s="15"/>
      <c r="L49" s="15"/>
      <c r="M49" s="15"/>
      <c r="N49" s="15"/>
      <c r="O49" s="15"/>
      <c r="P49" s="10">
        <f t="shared" si="15"/>
        <v>0</v>
      </c>
    </row>
    <row r="50" spans="1:16" ht="15" customHeight="1" x14ac:dyDescent="0.25">
      <c r="A50" s="6" t="s">
        <v>51</v>
      </c>
      <c r="B50" s="16"/>
      <c r="C50" s="15"/>
      <c r="D50" s="16"/>
      <c r="E50" s="15"/>
      <c r="F50" s="15"/>
      <c r="G50" s="15"/>
      <c r="H50" s="16"/>
      <c r="I50" s="15"/>
      <c r="J50" s="15"/>
      <c r="K50" s="15"/>
      <c r="L50" s="15"/>
      <c r="M50" s="15"/>
      <c r="N50" s="15"/>
      <c r="O50" s="15"/>
      <c r="P50" s="10">
        <f t="shared" si="15"/>
        <v>0</v>
      </c>
    </row>
    <row r="51" spans="1:16" ht="24.95" customHeight="1" x14ac:dyDescent="0.25">
      <c r="A51" s="6" t="s">
        <v>52</v>
      </c>
      <c r="B51" s="16"/>
      <c r="C51" s="15"/>
      <c r="D51" s="16"/>
      <c r="E51" s="15"/>
      <c r="F51" s="15"/>
      <c r="G51" s="15"/>
      <c r="H51" s="16"/>
      <c r="I51" s="15"/>
      <c r="J51" s="15"/>
      <c r="K51" s="15"/>
      <c r="L51" s="15"/>
      <c r="M51" s="15"/>
      <c r="N51" s="15"/>
      <c r="O51" s="15"/>
      <c r="P51" s="10">
        <f t="shared" si="15"/>
        <v>0</v>
      </c>
    </row>
    <row r="52" spans="1:16" s="27" customFormat="1" x14ac:dyDescent="0.25">
      <c r="A52" s="5" t="s">
        <v>28</v>
      </c>
      <c r="B52" s="35">
        <f>SUM(B53:B61)</f>
        <v>624313</v>
      </c>
      <c r="C52" s="35">
        <f>SUM(C53:C61)</f>
        <v>624313</v>
      </c>
      <c r="D52" s="35">
        <f>SUM(D53:D61)</f>
        <v>0</v>
      </c>
      <c r="E52" s="36">
        <f>SUM(E53:E61)</f>
        <v>0</v>
      </c>
      <c r="F52" s="36">
        <f t="shared" ref="F52:O52" si="16">SUM(F53:F61)</f>
        <v>0</v>
      </c>
      <c r="G52" s="36">
        <f t="shared" si="16"/>
        <v>0</v>
      </c>
      <c r="H52" s="35">
        <f t="shared" si="16"/>
        <v>0</v>
      </c>
      <c r="I52" s="36">
        <f t="shared" si="16"/>
        <v>0</v>
      </c>
      <c r="J52" s="36">
        <f t="shared" si="16"/>
        <v>0</v>
      </c>
      <c r="K52" s="36">
        <f t="shared" si="16"/>
        <v>0</v>
      </c>
      <c r="L52" s="36">
        <f t="shared" si="16"/>
        <v>0</v>
      </c>
      <c r="M52" s="36">
        <f t="shared" si="16"/>
        <v>0</v>
      </c>
      <c r="N52" s="36">
        <f t="shared" si="16"/>
        <v>0</v>
      </c>
      <c r="O52" s="36">
        <f t="shared" si="16"/>
        <v>0</v>
      </c>
      <c r="P52" s="35">
        <f>SUM(D52:O52)</f>
        <v>0</v>
      </c>
    </row>
    <row r="53" spans="1:16" x14ac:dyDescent="0.25">
      <c r="A53" s="6" t="s">
        <v>29</v>
      </c>
      <c r="B53" s="38">
        <v>262160</v>
      </c>
      <c r="C53" s="38">
        <v>262160</v>
      </c>
      <c r="D53" s="16"/>
      <c r="E53" s="15"/>
      <c r="F53" s="15"/>
      <c r="G53" s="15"/>
      <c r="H53" s="16"/>
      <c r="I53" s="15"/>
      <c r="J53" s="15"/>
      <c r="K53" s="15"/>
      <c r="L53" s="15"/>
      <c r="M53" s="15"/>
      <c r="N53" s="15"/>
      <c r="O53" s="15"/>
      <c r="P53" s="10">
        <f>SUM(D53:O53)</f>
        <v>0</v>
      </c>
    </row>
    <row r="54" spans="1:16" ht="30" x14ac:dyDescent="0.25">
      <c r="A54" s="6" t="s">
        <v>30</v>
      </c>
      <c r="B54" s="38">
        <v>300000</v>
      </c>
      <c r="C54" s="34">
        <v>300000</v>
      </c>
      <c r="D54" s="16"/>
      <c r="E54" s="15"/>
      <c r="F54" s="15"/>
      <c r="G54" s="15"/>
      <c r="H54" s="16"/>
      <c r="I54" s="15"/>
      <c r="J54" s="15"/>
      <c r="K54" s="15"/>
      <c r="L54" s="15"/>
      <c r="M54" s="15"/>
      <c r="N54" s="15"/>
      <c r="O54" s="15"/>
      <c r="P54" s="10">
        <f t="shared" ref="P54:P60" si="17">SUM(D54:O54)</f>
        <v>0</v>
      </c>
    </row>
    <row r="55" spans="1:16" ht="30" x14ac:dyDescent="0.25">
      <c r="A55" s="6" t="s">
        <v>31</v>
      </c>
      <c r="B55" s="38">
        <v>0</v>
      </c>
      <c r="C55" s="34">
        <v>0</v>
      </c>
      <c r="D55" s="16"/>
      <c r="E55" s="15"/>
      <c r="F55" s="15"/>
      <c r="G55" s="15"/>
      <c r="H55" s="16"/>
      <c r="I55" s="15"/>
      <c r="J55" s="15"/>
      <c r="K55" s="15"/>
      <c r="L55" s="15"/>
      <c r="M55" s="15"/>
      <c r="N55" s="15"/>
      <c r="O55" s="15"/>
      <c r="P55" s="10">
        <f t="shared" si="17"/>
        <v>0</v>
      </c>
    </row>
    <row r="56" spans="1:16" ht="30" x14ac:dyDescent="0.25">
      <c r="A56" s="6" t="s">
        <v>32</v>
      </c>
      <c r="B56" s="38">
        <v>0</v>
      </c>
      <c r="C56" s="34">
        <v>0</v>
      </c>
      <c r="D56" s="16"/>
      <c r="E56" s="15"/>
      <c r="F56" s="15"/>
      <c r="G56" s="15"/>
      <c r="H56" s="16"/>
      <c r="I56" s="15"/>
      <c r="J56" s="15"/>
      <c r="K56" s="15"/>
      <c r="L56" s="15"/>
      <c r="M56" s="15"/>
      <c r="N56" s="15"/>
      <c r="O56" s="15"/>
      <c r="P56" s="10">
        <f t="shared" si="17"/>
        <v>0</v>
      </c>
    </row>
    <row r="57" spans="1:16" x14ac:dyDescent="0.25">
      <c r="A57" s="6" t="s">
        <v>33</v>
      </c>
      <c r="B57" s="38">
        <v>62153</v>
      </c>
      <c r="C57" s="38">
        <v>62153</v>
      </c>
      <c r="D57" s="16"/>
      <c r="E57" s="15"/>
      <c r="F57" s="15"/>
      <c r="G57" s="15"/>
      <c r="H57" s="16"/>
      <c r="I57" s="15"/>
      <c r="J57" s="15"/>
      <c r="K57" s="15"/>
      <c r="L57" s="15"/>
      <c r="M57" s="15"/>
      <c r="N57" s="15"/>
      <c r="O57" s="15"/>
      <c r="P57" s="10">
        <f t="shared" si="17"/>
        <v>0</v>
      </c>
    </row>
    <row r="58" spans="1:16" x14ac:dyDescent="0.25">
      <c r="A58" s="6" t="s">
        <v>53</v>
      </c>
      <c r="B58" s="38">
        <v>0</v>
      </c>
      <c r="C58" s="34">
        <v>0</v>
      </c>
      <c r="D58" s="16"/>
      <c r="E58" s="15"/>
      <c r="F58" s="15"/>
      <c r="G58" s="15"/>
      <c r="H58" s="16"/>
      <c r="I58" s="15"/>
      <c r="J58" s="15"/>
      <c r="K58" s="15"/>
      <c r="L58" s="15"/>
      <c r="M58" s="15"/>
      <c r="N58" s="15"/>
      <c r="O58" s="15"/>
      <c r="P58" s="10">
        <f t="shared" si="17"/>
        <v>0</v>
      </c>
    </row>
    <row r="59" spans="1:16" x14ac:dyDescent="0.25">
      <c r="A59" s="6" t="s">
        <v>54</v>
      </c>
      <c r="B59" s="38">
        <v>0</v>
      </c>
      <c r="C59" s="34">
        <v>0</v>
      </c>
      <c r="D59" s="16"/>
      <c r="E59" s="15"/>
      <c r="F59" s="15"/>
      <c r="G59" s="15"/>
      <c r="H59" s="16"/>
      <c r="I59" s="15"/>
      <c r="J59" s="15"/>
      <c r="K59" s="15"/>
      <c r="L59" s="15"/>
      <c r="M59" s="15"/>
      <c r="N59" s="15"/>
      <c r="O59" s="15"/>
      <c r="P59" s="10">
        <f t="shared" si="17"/>
        <v>0</v>
      </c>
    </row>
    <row r="60" spans="1:16" x14ac:dyDescent="0.25">
      <c r="A60" s="6" t="s">
        <v>34</v>
      </c>
      <c r="B60" s="38"/>
      <c r="C60" s="34">
        <v>0</v>
      </c>
      <c r="D60" s="16"/>
      <c r="E60" s="15"/>
      <c r="F60" s="15"/>
      <c r="G60" s="15"/>
      <c r="H60" s="16"/>
      <c r="I60" s="15"/>
      <c r="J60" s="15"/>
      <c r="K60" s="15"/>
      <c r="L60" s="15"/>
      <c r="M60" s="15"/>
      <c r="N60" s="15"/>
      <c r="O60" s="15"/>
      <c r="P60" s="10">
        <f t="shared" si="17"/>
        <v>0</v>
      </c>
    </row>
    <row r="61" spans="1:16" ht="24.95" customHeight="1" x14ac:dyDescent="0.25">
      <c r="A61" s="6" t="s">
        <v>55</v>
      </c>
      <c r="B61" s="38">
        <v>0</v>
      </c>
      <c r="C61" s="34">
        <v>0</v>
      </c>
      <c r="D61" s="16"/>
      <c r="E61" s="15"/>
      <c r="F61" s="15"/>
      <c r="G61" s="15"/>
      <c r="H61" s="16"/>
      <c r="I61" s="15"/>
      <c r="J61" s="15"/>
      <c r="K61" s="15"/>
      <c r="L61" s="15"/>
      <c r="M61" s="15"/>
      <c r="N61" s="15"/>
      <c r="O61" s="15"/>
      <c r="P61" s="10">
        <f>SUM(D61:O61)</f>
        <v>0</v>
      </c>
    </row>
    <row r="62" spans="1:16" s="27" customFormat="1" x14ac:dyDescent="0.25">
      <c r="A62" s="5" t="s">
        <v>56</v>
      </c>
      <c r="B62" s="35">
        <f>SUM(B63:B66)</f>
        <v>0</v>
      </c>
      <c r="C62" s="37">
        <f t="shared" ref="C62:D62" si="18">SUM(C63:C66)</f>
        <v>0</v>
      </c>
      <c r="D62" s="35">
        <f t="shared" si="18"/>
        <v>0</v>
      </c>
      <c r="E62" s="36">
        <f>SUM(E63:E66)</f>
        <v>0</v>
      </c>
      <c r="F62" s="36">
        <f t="shared" ref="F62:O62" si="19">SUM(F63:F66)</f>
        <v>0</v>
      </c>
      <c r="G62" s="36">
        <f t="shared" si="19"/>
        <v>0</v>
      </c>
      <c r="H62" s="35">
        <f t="shared" si="19"/>
        <v>0</v>
      </c>
      <c r="I62" s="36">
        <f t="shared" si="19"/>
        <v>0</v>
      </c>
      <c r="J62" s="36">
        <f t="shared" si="19"/>
        <v>0</v>
      </c>
      <c r="K62" s="36">
        <f t="shared" si="19"/>
        <v>0</v>
      </c>
      <c r="L62" s="36">
        <f t="shared" si="19"/>
        <v>0</v>
      </c>
      <c r="M62" s="36">
        <f t="shared" si="19"/>
        <v>0</v>
      </c>
      <c r="N62" s="36">
        <f t="shared" si="19"/>
        <v>0</v>
      </c>
      <c r="O62" s="36">
        <f t="shared" si="19"/>
        <v>0</v>
      </c>
      <c r="P62" s="36">
        <f>SUM(D62:O62)</f>
        <v>0</v>
      </c>
    </row>
    <row r="63" spans="1:16" x14ac:dyDescent="0.25">
      <c r="A63" s="6" t="s">
        <v>57</v>
      </c>
      <c r="B63" s="16"/>
      <c r="C63" s="15"/>
      <c r="D63" s="16"/>
      <c r="H63" s="16"/>
      <c r="P63" s="10">
        <f>SUM(D63:O63)</f>
        <v>0</v>
      </c>
    </row>
    <row r="64" spans="1:16" x14ac:dyDescent="0.25">
      <c r="A64" s="6" t="s">
        <v>58</v>
      </c>
      <c r="B64" s="16">
        <v>0</v>
      </c>
      <c r="C64" s="15">
        <v>0</v>
      </c>
      <c r="D64" s="16"/>
      <c r="H64" s="16"/>
      <c r="P64" s="10">
        <f t="shared" ref="P64:P66" si="20">SUM(D64:O64)</f>
        <v>0</v>
      </c>
    </row>
    <row r="65" spans="1:16" x14ac:dyDescent="0.25">
      <c r="A65" s="6" t="s">
        <v>59</v>
      </c>
      <c r="B65" s="16">
        <v>0</v>
      </c>
      <c r="C65" s="15">
        <v>0</v>
      </c>
      <c r="D65" s="16"/>
      <c r="H65" s="16"/>
      <c r="P65" s="10">
        <f t="shared" si="20"/>
        <v>0</v>
      </c>
    </row>
    <row r="66" spans="1:16" ht="30" x14ac:dyDescent="0.25">
      <c r="A66" s="6" t="s">
        <v>60</v>
      </c>
      <c r="B66" s="16">
        <v>0</v>
      </c>
      <c r="C66" s="15">
        <v>0</v>
      </c>
      <c r="D66" s="16"/>
      <c r="H66" s="16"/>
      <c r="P66" s="10">
        <f t="shared" si="20"/>
        <v>0</v>
      </c>
    </row>
    <row r="67" spans="1:16" s="27" customFormat="1" ht="30" x14ac:dyDescent="0.25">
      <c r="A67" s="5" t="s">
        <v>61</v>
      </c>
      <c r="B67" s="35">
        <f>SUM(B68:B69)</f>
        <v>0</v>
      </c>
      <c r="C67" s="37">
        <f t="shared" ref="C67:O67" si="21">SUM(C68:C69)</f>
        <v>0</v>
      </c>
      <c r="D67" s="35">
        <f t="shared" si="21"/>
        <v>0</v>
      </c>
      <c r="E67" s="36">
        <f>SUM(E68:E69)</f>
        <v>0</v>
      </c>
      <c r="F67" s="36">
        <f t="shared" si="21"/>
        <v>0</v>
      </c>
      <c r="G67" s="36">
        <f t="shared" si="21"/>
        <v>0</v>
      </c>
      <c r="H67" s="35">
        <f t="shared" si="21"/>
        <v>0</v>
      </c>
      <c r="I67" s="36">
        <f t="shared" si="21"/>
        <v>0</v>
      </c>
      <c r="J67" s="36">
        <f t="shared" si="21"/>
        <v>0</v>
      </c>
      <c r="K67" s="36">
        <f t="shared" si="21"/>
        <v>0</v>
      </c>
      <c r="L67" s="36">
        <f t="shared" si="21"/>
        <v>0</v>
      </c>
      <c r="M67" s="36">
        <f t="shared" si="21"/>
        <v>0</v>
      </c>
      <c r="N67" s="36">
        <f t="shared" si="21"/>
        <v>0</v>
      </c>
      <c r="O67" s="36">
        <f t="shared" si="21"/>
        <v>0</v>
      </c>
      <c r="P67" s="36">
        <f>SUM(D67:O67)</f>
        <v>0</v>
      </c>
    </row>
    <row r="68" spans="1:16" x14ac:dyDescent="0.25">
      <c r="A68" s="6" t="s">
        <v>62</v>
      </c>
      <c r="B68" s="16">
        <v>0</v>
      </c>
      <c r="C68" s="15">
        <v>0</v>
      </c>
      <c r="D68" s="16">
        <v>0</v>
      </c>
      <c r="H68" s="16"/>
      <c r="P68" s="10">
        <f>SUM(D68:O68)</f>
        <v>0</v>
      </c>
    </row>
    <row r="69" spans="1:16" ht="30" x14ac:dyDescent="0.25">
      <c r="A69" s="6" t="s">
        <v>63</v>
      </c>
      <c r="B69" s="16">
        <v>0</v>
      </c>
      <c r="C69" s="15"/>
      <c r="D69" s="16">
        <v>0</v>
      </c>
      <c r="H69" s="16"/>
      <c r="P69" s="10">
        <f t="shared" ref="P69:P73" si="22">SUM(D69:O69)</f>
        <v>0</v>
      </c>
    </row>
    <row r="70" spans="1:16" s="27" customFormat="1" x14ac:dyDescent="0.25">
      <c r="A70" s="5" t="s">
        <v>64</v>
      </c>
      <c r="B70" s="13">
        <f>SUM(B71:B73)</f>
        <v>0</v>
      </c>
      <c r="C70" s="14">
        <f t="shared" ref="C70:D70" si="23">SUM(C71:C73)</f>
        <v>0</v>
      </c>
      <c r="D70" s="13">
        <f t="shared" si="23"/>
        <v>0</v>
      </c>
      <c r="E70" s="11"/>
      <c r="F70" s="11"/>
      <c r="G70" s="11"/>
      <c r="H70" s="13"/>
      <c r="I70" s="11"/>
      <c r="J70" s="11"/>
      <c r="K70" s="11"/>
      <c r="L70" s="11"/>
      <c r="M70" s="11"/>
      <c r="N70" s="11"/>
      <c r="O70" s="11"/>
      <c r="P70" s="11">
        <f t="shared" si="22"/>
        <v>0</v>
      </c>
    </row>
    <row r="71" spans="1:16" x14ac:dyDescent="0.25">
      <c r="A71" s="6" t="s">
        <v>65</v>
      </c>
      <c r="B71" s="16">
        <v>0</v>
      </c>
      <c r="C71" s="15">
        <v>0</v>
      </c>
      <c r="D71" s="16">
        <v>0</v>
      </c>
      <c r="H71" s="16"/>
      <c r="P71" s="10">
        <f t="shared" si="22"/>
        <v>0</v>
      </c>
    </row>
    <row r="72" spans="1:16" x14ac:dyDescent="0.25">
      <c r="A72" s="6" t="s">
        <v>66</v>
      </c>
      <c r="B72" s="16">
        <v>0</v>
      </c>
      <c r="C72" s="15">
        <v>0</v>
      </c>
      <c r="D72" s="16">
        <v>0</v>
      </c>
      <c r="H72" s="16"/>
      <c r="P72" s="10">
        <f t="shared" si="22"/>
        <v>0</v>
      </c>
    </row>
    <row r="73" spans="1:16" ht="30" x14ac:dyDescent="0.25">
      <c r="A73" s="6" t="s">
        <v>67</v>
      </c>
      <c r="B73" s="16">
        <v>0</v>
      </c>
      <c r="C73" s="15">
        <v>0</v>
      </c>
      <c r="D73" s="16">
        <v>0</v>
      </c>
      <c r="H73" s="16"/>
      <c r="P73" s="10">
        <f t="shared" si="22"/>
        <v>0</v>
      </c>
    </row>
    <row r="74" spans="1:16" x14ac:dyDescent="0.25">
      <c r="A74" s="7" t="s">
        <v>35</v>
      </c>
      <c r="B74" s="17">
        <f>SUM(B10,B16,B26,B36,B44,B52,B62,B67,B70)</f>
        <v>354000000</v>
      </c>
      <c r="C74" s="17">
        <f t="shared" ref="C74:O74" si="24">SUM(C10,C16,C26,C36,C44,C52,C62,C67,C70)</f>
        <v>354000000</v>
      </c>
      <c r="D74" s="17">
        <f t="shared" si="24"/>
        <v>15661978.83</v>
      </c>
      <c r="E74" s="18">
        <f t="shared" si="24"/>
        <v>0</v>
      </c>
      <c r="F74" s="18">
        <f t="shared" si="24"/>
        <v>0</v>
      </c>
      <c r="G74" s="18">
        <f t="shared" si="24"/>
        <v>0</v>
      </c>
      <c r="H74" s="17">
        <f t="shared" si="24"/>
        <v>0</v>
      </c>
      <c r="I74" s="18">
        <f t="shared" si="24"/>
        <v>0</v>
      </c>
      <c r="J74" s="18">
        <f t="shared" si="24"/>
        <v>0</v>
      </c>
      <c r="K74" s="18">
        <f t="shared" si="24"/>
        <v>0</v>
      </c>
      <c r="L74" s="18">
        <f t="shared" si="24"/>
        <v>0</v>
      </c>
      <c r="M74" s="18">
        <f t="shared" si="24"/>
        <v>0</v>
      </c>
      <c r="N74" s="18">
        <f t="shared" si="24"/>
        <v>0</v>
      </c>
      <c r="O74" s="18">
        <f t="shared" si="24"/>
        <v>0</v>
      </c>
      <c r="P74" s="18">
        <f>SUM(D74:O74)</f>
        <v>15661978.83</v>
      </c>
    </row>
    <row r="75" spans="1:16" ht="9" customHeight="1" x14ac:dyDescent="0.25">
      <c r="A75" s="8"/>
      <c r="B75" s="16"/>
      <c r="C75" s="15"/>
      <c r="D75" s="16"/>
      <c r="H75" s="16"/>
      <c r="M75" s="10">
        <f t="shared" ref="M75" si="25">0-D75-E75-F75-G75-H75-I75-J75-K75-L75</f>
        <v>0</v>
      </c>
    </row>
    <row r="76" spans="1:16" ht="19.5" customHeight="1" x14ac:dyDescent="0.25">
      <c r="A76" s="4" t="s">
        <v>68</v>
      </c>
      <c r="B76" s="12">
        <f>SUM(B77,B80,B83)</f>
        <v>0</v>
      </c>
      <c r="C76" s="12">
        <f t="shared" ref="C76:D76" si="26">SUM(C77,C80,C83)</f>
        <v>0</v>
      </c>
      <c r="D76" s="12">
        <f t="shared" si="26"/>
        <v>0</v>
      </c>
      <c r="E76" s="19"/>
      <c r="F76" s="19"/>
      <c r="G76" s="19"/>
      <c r="H76" s="12"/>
      <c r="I76" s="19"/>
      <c r="J76" s="19"/>
      <c r="K76" s="19"/>
      <c r="L76" s="19"/>
      <c r="M76" s="19"/>
      <c r="N76" s="19"/>
      <c r="O76" s="19"/>
      <c r="P76" s="19">
        <f>SUM(D76:O76)</f>
        <v>0</v>
      </c>
    </row>
    <row r="77" spans="1:16" x14ac:dyDescent="0.25">
      <c r="A77" s="5" t="s">
        <v>69</v>
      </c>
      <c r="B77" s="13">
        <f>SUM(B78:B79)</f>
        <v>0</v>
      </c>
      <c r="C77" s="15">
        <f t="shared" ref="C77:D77" si="27">SUM(C78:C79)</f>
        <v>0</v>
      </c>
      <c r="D77" s="13">
        <f t="shared" si="27"/>
        <v>0</v>
      </c>
      <c r="H77" s="13"/>
      <c r="P77" s="11">
        <f>SUM(D77:O77)</f>
        <v>0</v>
      </c>
    </row>
    <row r="78" spans="1:16" ht="24.95" customHeight="1" x14ac:dyDescent="0.25">
      <c r="A78" s="6" t="s">
        <v>70</v>
      </c>
      <c r="B78" s="13">
        <v>0</v>
      </c>
      <c r="C78" s="15">
        <v>0</v>
      </c>
      <c r="D78" s="16">
        <v>0</v>
      </c>
      <c r="H78" s="16"/>
      <c r="P78" s="10">
        <f>SUM(D78:O78)</f>
        <v>0</v>
      </c>
    </row>
    <row r="79" spans="1:16" ht="24.95" customHeight="1" x14ac:dyDescent="0.25">
      <c r="A79" s="6" t="s">
        <v>71</v>
      </c>
      <c r="B79" s="16"/>
      <c r="C79" s="15"/>
      <c r="D79" s="16"/>
      <c r="H79" s="16"/>
      <c r="P79" s="10">
        <f t="shared" ref="P79:P82" si="28">SUM(D79:O79)</f>
        <v>0</v>
      </c>
    </row>
    <row r="80" spans="1:16" x14ac:dyDescent="0.25">
      <c r="A80" s="5" t="s">
        <v>72</v>
      </c>
      <c r="B80" s="13">
        <f>SUM(B81:B82)</f>
        <v>0</v>
      </c>
      <c r="C80" s="15">
        <f t="shared" ref="C80:D80" si="29">SUM(C81:C82)</f>
        <v>0</v>
      </c>
      <c r="D80" s="13">
        <f t="shared" si="29"/>
        <v>0</v>
      </c>
      <c r="H80" s="13"/>
      <c r="P80" s="10">
        <f t="shared" si="28"/>
        <v>0</v>
      </c>
    </row>
    <row r="81" spans="1:16" x14ac:dyDescent="0.25">
      <c r="A81" s="6" t="s">
        <v>73</v>
      </c>
      <c r="B81" s="16"/>
      <c r="C81" s="15"/>
      <c r="D81" s="16"/>
      <c r="H81" s="16"/>
      <c r="P81" s="10">
        <f t="shared" si="28"/>
        <v>0</v>
      </c>
    </row>
    <row r="82" spans="1:16" x14ac:dyDescent="0.25">
      <c r="A82" s="6" t="s">
        <v>74</v>
      </c>
      <c r="B82" s="16"/>
      <c r="C82" s="15"/>
      <c r="D82" s="16"/>
      <c r="H82" s="16"/>
      <c r="P82" s="10">
        <f t="shared" si="28"/>
        <v>0</v>
      </c>
    </row>
    <row r="83" spans="1:16" x14ac:dyDescent="0.25">
      <c r="A83" s="5" t="s">
        <v>75</v>
      </c>
      <c r="B83" s="13">
        <f>SUM(B84)</f>
        <v>0</v>
      </c>
      <c r="C83" s="15">
        <f t="shared" ref="C83:D83" si="30">SUM(C84)</f>
        <v>0</v>
      </c>
      <c r="D83" s="13">
        <f t="shared" si="30"/>
        <v>0</v>
      </c>
      <c r="H83" s="13"/>
      <c r="P83" s="11">
        <f>SUM(D83:O83)</f>
        <v>0</v>
      </c>
    </row>
    <row r="84" spans="1:16" x14ac:dyDescent="0.25">
      <c r="A84" s="6" t="s">
        <v>76</v>
      </c>
      <c r="B84" s="16"/>
      <c r="C84" s="15"/>
      <c r="D84" s="16"/>
      <c r="H84" s="16"/>
      <c r="P84" s="10">
        <f>SUM(D84:O84)</f>
        <v>0</v>
      </c>
    </row>
    <row r="85" spans="1:16" x14ac:dyDescent="0.25">
      <c r="A85" s="7" t="s">
        <v>77</v>
      </c>
      <c r="B85" s="17">
        <f>SUM(B77,B80,B83)</f>
        <v>0</v>
      </c>
      <c r="C85" s="17">
        <f t="shared" ref="C85:O85" si="31">SUM(C77,C80,C83)</f>
        <v>0</v>
      </c>
      <c r="D85" s="17">
        <f t="shared" si="31"/>
        <v>0</v>
      </c>
      <c r="E85" s="18">
        <f t="shared" si="31"/>
        <v>0</v>
      </c>
      <c r="F85" s="18">
        <f t="shared" si="31"/>
        <v>0</v>
      </c>
      <c r="G85" s="18">
        <f t="shared" si="31"/>
        <v>0</v>
      </c>
      <c r="H85" s="17">
        <f t="shared" si="31"/>
        <v>0</v>
      </c>
      <c r="I85" s="18">
        <f t="shared" si="31"/>
        <v>0</v>
      </c>
      <c r="J85" s="18">
        <f t="shared" si="31"/>
        <v>0</v>
      </c>
      <c r="K85" s="18">
        <f t="shared" si="31"/>
        <v>0</v>
      </c>
      <c r="L85" s="18">
        <f t="shared" si="31"/>
        <v>0</v>
      </c>
      <c r="M85" s="18">
        <f t="shared" si="31"/>
        <v>0</v>
      </c>
      <c r="N85" s="18">
        <f t="shared" si="31"/>
        <v>0</v>
      </c>
      <c r="O85" s="18">
        <f t="shared" si="31"/>
        <v>0</v>
      </c>
      <c r="P85" s="18">
        <f>SUM(D85:O85)</f>
        <v>0</v>
      </c>
    </row>
    <row r="86" spans="1:16" ht="9.9499999999999993" customHeight="1" x14ac:dyDescent="0.25">
      <c r="A86" s="9"/>
      <c r="B86" s="15"/>
      <c r="C86" s="15"/>
      <c r="D86" s="15"/>
      <c r="H86" s="15"/>
    </row>
    <row r="87" spans="1:16" ht="15.75" thickBot="1" x14ac:dyDescent="0.3">
      <c r="A87" s="31" t="s">
        <v>78</v>
      </c>
      <c r="B87" s="32">
        <f>SUM(B85)+B74</f>
        <v>354000000</v>
      </c>
      <c r="C87" s="32">
        <f t="shared" ref="C87:D87" si="32">SUM(C85)+C74</f>
        <v>354000000</v>
      </c>
      <c r="D87" s="32">
        <f t="shared" si="32"/>
        <v>15661978.83</v>
      </c>
      <c r="E87" s="32">
        <f t="shared" ref="E87:O87" si="33">SUM(E85)+E74</f>
        <v>0</v>
      </c>
      <c r="F87" s="32">
        <f t="shared" si="33"/>
        <v>0</v>
      </c>
      <c r="G87" s="32">
        <f t="shared" si="33"/>
        <v>0</v>
      </c>
      <c r="H87" s="32">
        <f t="shared" si="33"/>
        <v>0</v>
      </c>
      <c r="I87" s="32">
        <f t="shared" si="33"/>
        <v>0</v>
      </c>
      <c r="J87" s="32">
        <f t="shared" si="33"/>
        <v>0</v>
      </c>
      <c r="K87" s="32">
        <f t="shared" si="33"/>
        <v>0</v>
      </c>
      <c r="L87" s="32">
        <f t="shared" si="33"/>
        <v>0</v>
      </c>
      <c r="M87" s="32">
        <f t="shared" si="33"/>
        <v>0</v>
      </c>
      <c r="N87" s="32">
        <f t="shared" si="33"/>
        <v>0</v>
      </c>
      <c r="O87" s="32">
        <f t="shared" si="33"/>
        <v>0</v>
      </c>
      <c r="P87" s="32">
        <f>SUM(D87:O87)</f>
        <v>15661978.83</v>
      </c>
    </row>
    <row r="88" spans="1:16" x14ac:dyDescent="0.25">
      <c r="A88" t="s">
        <v>103</v>
      </c>
    </row>
    <row r="91" spans="1:16" x14ac:dyDescent="0.25">
      <c r="B91" s="20" t="s">
        <v>106</v>
      </c>
      <c r="F91" s="30" t="s">
        <v>104</v>
      </c>
      <c r="J91" s="10" t="s">
        <v>108</v>
      </c>
    </row>
    <row r="92" spans="1:16" x14ac:dyDescent="0.25">
      <c r="B92" s="20" t="s">
        <v>107</v>
      </c>
      <c r="F92" s="30" t="s">
        <v>105</v>
      </c>
      <c r="J92" s="10" t="s">
        <v>109</v>
      </c>
    </row>
  </sheetData>
  <mergeCells count="9">
    <mergeCell ref="A7:A8"/>
    <mergeCell ref="B7:B8"/>
    <mergeCell ref="C7:C8"/>
    <mergeCell ref="D7:P7"/>
    <mergeCell ref="A1:O1"/>
    <mergeCell ref="A2:P2"/>
    <mergeCell ref="A3:P3"/>
    <mergeCell ref="A4:P4"/>
    <mergeCell ref="A5:P5"/>
  </mergeCells>
  <printOptions horizontalCentered="1"/>
  <pageMargins left="0.11811023622047245" right="0.11811023622047245" top="0.15748031496062992" bottom="0.35433070866141736" header="0" footer="0"/>
  <pageSetup scale="64" fitToHeight="3" orientation="landscape" r:id="rId1"/>
  <ignoredErrors>
    <ignoredError sqref="P41:P61 P37:P39 P17:P25 P62:P86 P14 P12:P13 P11 P15 P27:P35" formulaRange="1"/>
    <ignoredError sqref="N62 N67 E36:G36 M74:M75 M67 M62 E16 E26 E44 E52 M16 K16 G16 N16 F16 O16 H16:J16 L16 K26 M26:N26 F26:J26 O26 L26 M36 K36 N36 H36:J36 O36 L36 M44 N44 F44:L44 O44 M52 N52 F52:L52 O52" formula="1"/>
    <ignoredError sqref="P16 P26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enero 2026</vt:lpstr>
      <vt:lpstr>'Ejecución enero 2026'!Área_de_impresión</vt:lpstr>
      <vt:lpstr>'Ejecución 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Gonzalez Brito</cp:lastModifiedBy>
  <cp:lastPrinted>2026-02-13T17:55:23Z</cp:lastPrinted>
  <dcterms:created xsi:type="dcterms:W3CDTF">2018-04-17T18:57:16Z</dcterms:created>
  <dcterms:modified xsi:type="dcterms:W3CDTF">2026-02-13T17:55:43Z</dcterms:modified>
</cp:coreProperties>
</file>