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Finanzas y Contabilidad/Presupuesto/2026/Presupuesto Aprobado 2026/"/>
    </mc:Choice>
  </mc:AlternateContent>
  <xr:revisionPtr revIDLastSave="134" documentId="8_{BA971DD5-E963-4177-8F4B-E1A9CCD008F5}" xr6:coauthVersionLast="47" xr6:coauthVersionMax="47" xr10:uidLastSave="{80B4D963-D6EF-42E8-90C2-7EAAC2A8B962}"/>
  <bookViews>
    <workbookView xWindow="-20520" yWindow="-120" windowWidth="20640" windowHeight="11040" xr2:uid="{00000000-000D-0000-FFFF-FFFF00000000}"/>
  </bookViews>
  <sheets>
    <sheet name="Presupuesto 2026" sheetId="2" r:id="rId1"/>
  </sheets>
  <definedNames>
    <definedName name="_xlnm.Print_Titles" localSheetId="0">'Presupuesto 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C73" i="2"/>
  <c r="B73" i="2"/>
  <c r="C8" i="2"/>
  <c r="B8" i="2"/>
  <c r="B23" i="2"/>
  <c r="B9" i="2"/>
  <c r="B51" i="2"/>
  <c r="B35" i="2"/>
  <c r="B25" i="2"/>
  <c r="B15" i="2"/>
  <c r="B14" i="2"/>
  <c r="B11" i="2"/>
  <c r="B10" i="2"/>
  <c r="B17" i="2"/>
  <c r="B82" i="2"/>
  <c r="B79" i="2"/>
  <c r="B75" i="2" s="1"/>
  <c r="B84" i="2" s="1"/>
  <c r="B76" i="2"/>
  <c r="B69" i="2"/>
  <c r="B66" i="2"/>
  <c r="B61" i="2"/>
  <c r="B43" i="2"/>
  <c r="B86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<sst xmlns="http://schemas.openxmlformats.org/spreadsheetml/2006/main" count="92" uniqueCount="92">
  <si>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</si>
  <si>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</si>
  <si>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</si>
  <si>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</si>
  <si>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</si>
  <si>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</si>
  <si>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</si>
  <si>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</si>
  <si>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</si>
  <si>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</si>
  <si>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</si>
  <si>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</si>
  <si>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</si>
  <si>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</si>
  <si>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</si>
  <si>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</si>
  <si>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</si>
  <si>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</si>
  <si>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</si>
  <si>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</si>
  <si>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</si>
  <si>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</si>
  <si>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</si>
  <si>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</si>
  <si>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</si>
  <si>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</si>
  <si>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</si>
  <si>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</si>
  <si>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</si>
  <si>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</si>
  <si>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</si>
  <si>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</si>
  <si>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</si>
  <si>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</si>
  <si>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</si>
  <si>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</si>
  <si>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</si>
  <si>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</si>
  <si>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</si>
  <si>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</si>
  <si>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</si>
  <si>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</si>
  <si>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</si>
  <si>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</si>
  <si>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</si>
  <si>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</si>
  <si>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</si>
  <si>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</si>
  <si>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</si>
  <si>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</si>
  <si>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</si>
  <si>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</si>
  <si>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</si>
  <si>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</si>
  <si>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</si>
  <si>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</si>
  <si>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</si>
  <si>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</si>
  <si>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</si>
  <si>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</si>
  <si>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</si>
  <si>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</si>
  <si>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</si>
  <si>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</si>
  <si>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</si>
  <si>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</si>
  <si>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</si>
  <si>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</si>
  <si>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</si>
  <si>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</si>
  <si>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</si>
  <si>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</si>
  <si>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</si>
  <si>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</si>
  <si>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</si>
  <si>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</si>
  <si>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</si>
  <si>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</si>
  <si>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</si>
  <si>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</si>
  <si>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</si>
  <si>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</si>
  <si>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</si>
  <si>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</si>
  <si>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</si>
  <si>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</si>
  <si>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</si>
  <si>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</si>
  <si>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Dirección General de Alianzas Público Privadas</t>
  </si>
  <si>
    <t>Fuente: Dirección General de Alianzas Público Privadas</t>
  </si>
  <si>
    <t>Yohan Alcántara                               Maria E. Montero                                  Andrés Lugo Risk</t>
  </si>
  <si>
    <t>Analista Financiero                                       Directora Adm. Financiera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</si>
</sst>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0" applyNumberFormat="1"/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43" fontId="4" fillId="0" borderId="0" xfId="1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495300</xdr:colOff>
      <xdr:row>0</xdr:row>
      <xdr:rowOff>57150</xdr:rowOff>
    </xdr:from>
    <xdr:to>
      <xdr:col>3</xdr:col>
      <xdr:colOff>333375</xdr:colOff>
      <xdr:row>4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7" t="15745" r="9215" b="21243"/>
        <a:stretch/>
      </xdr:blipFill>
      <xdr:spPr bwMode="auto">
        <a:xfrm>
          <a:off x="5562600" y="57150"/>
          <a:ext cx="1781175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9"/>
  <sheetViews>
    <sheetView showGridLines="0" tabSelected="1" topLeftCell="A84" zoomScaleNormal="100" workbookViewId="0">
      <selection activeCell="A99" sqref="A99:C99"/>
    </sheetView>
  </sheetViews>
  <sheetFormatPr baseColWidth="10" defaultColWidth="9.140625" defaultRowHeight="15" x14ac:dyDescent="0.25"/>
  <cols>
    <col min="1" max="1" width="76" customWidth="1"/>
    <col min="2" max="3" width="14.5703125" bestFit="1" customWidth="1"/>
    <col min="4" max="4" width="11.5703125" bestFit="1" customWidth="1"/>
  </cols>
  <sheetData>
    <row r="1" spans="1:3" ht="18.75" x14ac:dyDescent="0.25">
      <c r="A1" s="27"/>
      <c r="B1" s="27"/>
      <c r="C1" s="27"/>
    </row>
    <row r="2" spans="1:3" ht="18.75" x14ac:dyDescent="0.25">
      <c r="A2" s="27" t="s">
        <v>88</v>
      </c>
      <c r="B2" s="27"/>
      <c r="C2" s="27"/>
    </row>
    <row r="3" spans="1:3" ht="18.75" x14ac:dyDescent="0.25">
      <c r="A3" s="27">
        <v>2026</v>
      </c>
      <c r="B3" s="27"/>
      <c r="C3" s="27"/>
    </row>
    <row r="4" spans="1:3" ht="15.75" x14ac:dyDescent="0.25">
      <c r="A4" s="28" t="s">
        <v>87</v>
      </c>
      <c r="B4" s="28"/>
      <c r="C4" s="28"/>
    </row>
    <row r="5" spans="1:3" x14ac:dyDescent="0.25">
      <c r="A5" s="26" t="s">
        <v>36</v>
      </c>
      <c r="B5" s="26"/>
      <c r="C5" s="26"/>
    </row>
    <row r="6" spans="1:3" ht="5.0999999999999996" customHeight="1" x14ac:dyDescent="0.25"/>
    <row r="7" spans="1:3" ht="27.95" customHeight="1" x14ac:dyDescent="0.25">
      <c r="A7" s="21" t="s">
        <v>0</v>
      </c>
      <c r="B7" s="7" t="s">
        <v>37</v>
      </c>
      <c r="C7" s="7" t="s">
        <v>38</v>
      </c>
    </row>
    <row r="8" spans="1:3" x14ac:dyDescent="0.25">
      <c r="A8" s="1" t="s">
        <v>1</v>
      </c>
      <c r="B8" s="23">
        <f>+B9+B15+B25+B35+B43+B51+B62+B66+B69</f>
        <v>354000000</v>
      </c>
      <c r="C8" s="23">
        <f>+C9+C15+C25+C35+C43+C51+C62+C66+C69</f>
        <v>354000000</v>
      </c>
    </row>
    <row r="9" spans="1:3" x14ac:dyDescent="0.25">
      <c r="A9" s="2" t="s">
        <v>2</v>
      </c>
      <c r="B9" s="24">
        <f>+B10+B11+B14</f>
        <v>232020884</v>
      </c>
      <c r="C9" s="9">
        <v>232020884</v>
      </c>
    </row>
    <row r="10" spans="1:3" x14ac:dyDescent="0.25">
      <c r="A10" s="4" t="s">
        <v>3</v>
      </c>
      <c r="B10" s="10">
        <f>121521000+8667000+13542000+12460000</f>
        <v>156190000</v>
      </c>
      <c r="C10" s="10">
        <v>160015000</v>
      </c>
    </row>
    <row r="11" spans="1:3" ht="16.5" customHeight="1" x14ac:dyDescent="0.25">
      <c r="A11" s="4" t="s">
        <v>4</v>
      </c>
      <c r="B11" s="16">
        <f>47977500+2001000+3126000+2880000</f>
        <v>55984500</v>
      </c>
      <c r="C11" s="17">
        <v>50384500</v>
      </c>
    </row>
    <row r="12" spans="1:3" x14ac:dyDescent="0.25">
      <c r="A12" s="4" t="s">
        <v>40</v>
      </c>
      <c r="B12" s="10">
        <v>0</v>
      </c>
      <c r="C12" s="10">
        <v>0</v>
      </c>
    </row>
    <row r="13" spans="1:3" x14ac:dyDescent="0.25">
      <c r="A13" s="4" t="s">
        <v>5</v>
      </c>
      <c r="B13" s="10">
        <v>0</v>
      </c>
      <c r="C13" s="10">
        <v>0</v>
      </c>
    </row>
    <row r="14" spans="1:3" x14ac:dyDescent="0.25">
      <c r="A14" s="4" t="s">
        <v>6</v>
      </c>
      <c r="B14" s="16">
        <f>14866384+1250000+1945000+1785000</f>
        <v>19846384</v>
      </c>
      <c r="C14" s="16">
        <v>21621384</v>
      </c>
    </row>
    <row r="15" spans="1:3" x14ac:dyDescent="0.25">
      <c r="A15" s="2" t="s">
        <v>7</v>
      </c>
      <c r="B15" s="11">
        <f>+B16+B17+B18+B19+B20+B21+B22+B23+B24</f>
        <v>93553444</v>
      </c>
      <c r="C15" s="11">
        <v>102513444</v>
      </c>
    </row>
    <row r="16" spans="1:3" x14ac:dyDescent="0.25">
      <c r="A16" s="4" t="s">
        <v>8</v>
      </c>
      <c r="B16" s="16">
        <v>11154000</v>
      </c>
      <c r="C16" s="17">
        <v>11340000</v>
      </c>
    </row>
    <row r="17" spans="1:3" x14ac:dyDescent="0.25">
      <c r="A17" s="4" t="s">
        <v>9</v>
      </c>
      <c r="B17" s="16">
        <f>23977918+10000</f>
        <v>23987918</v>
      </c>
      <c r="C17" s="16">
        <v>18987918</v>
      </c>
    </row>
    <row r="18" spans="1:3" x14ac:dyDescent="0.25">
      <c r="A18" s="4" t="s">
        <v>10</v>
      </c>
      <c r="B18" s="16">
        <v>3500000</v>
      </c>
      <c r="C18" s="17">
        <v>3000000</v>
      </c>
    </row>
    <row r="19" spans="1:3" ht="18" customHeight="1" x14ac:dyDescent="0.25">
      <c r="A19" s="4" t="s">
        <v>11</v>
      </c>
      <c r="B19" s="16">
        <v>150000</v>
      </c>
      <c r="C19" s="16">
        <v>150000</v>
      </c>
    </row>
    <row r="20" spans="1:3" x14ac:dyDescent="0.25">
      <c r="A20" s="4" t="s">
        <v>12</v>
      </c>
      <c r="B20" s="16">
        <v>5110220</v>
      </c>
      <c r="C20" s="16">
        <v>5110220</v>
      </c>
    </row>
    <row r="21" spans="1:3" x14ac:dyDescent="0.25">
      <c r="A21" s="4" t="s">
        <v>13</v>
      </c>
      <c r="B21" s="16">
        <v>21026958</v>
      </c>
      <c r="C21" s="17">
        <v>21026958</v>
      </c>
    </row>
    <row r="22" spans="1:3" ht="30" x14ac:dyDescent="0.25">
      <c r="A22" s="4" t="s">
        <v>14</v>
      </c>
      <c r="B22" s="16">
        <v>4400324</v>
      </c>
      <c r="C22" s="16">
        <v>4400324</v>
      </c>
    </row>
    <row r="23" spans="1:3" x14ac:dyDescent="0.25">
      <c r="A23" s="4" t="s">
        <v>15</v>
      </c>
      <c r="B23" s="16">
        <f>7734024+490000+4000000</f>
        <v>12224024</v>
      </c>
      <c r="C23" s="16">
        <v>17296024</v>
      </c>
    </row>
    <row r="24" spans="1:3" x14ac:dyDescent="0.25">
      <c r="A24" s="4" t="s">
        <v>41</v>
      </c>
      <c r="B24" s="16">
        <v>12000000</v>
      </c>
      <c r="C24" s="16">
        <v>21202000</v>
      </c>
    </row>
    <row r="25" spans="1:3" x14ac:dyDescent="0.25">
      <c r="A25" s="2" t="s">
        <v>16</v>
      </c>
      <c r="B25" s="11">
        <f>+B26+B27+B28+B29+B30+B31+B32+B34</f>
        <v>22041359</v>
      </c>
      <c r="C25" s="11">
        <v>14141359</v>
      </c>
    </row>
    <row r="26" spans="1:3" x14ac:dyDescent="0.25">
      <c r="A26" s="4" t="s">
        <v>17</v>
      </c>
      <c r="B26" s="16">
        <v>826848</v>
      </c>
      <c r="C26" s="17">
        <v>826848</v>
      </c>
    </row>
    <row r="27" spans="1:3" x14ac:dyDescent="0.25">
      <c r="A27" s="4" t="s">
        <v>18</v>
      </c>
      <c r="B27" s="16">
        <v>805000</v>
      </c>
      <c r="C27" s="17">
        <v>805000</v>
      </c>
    </row>
    <row r="28" spans="1:3" x14ac:dyDescent="0.25">
      <c r="A28" s="4" t="s">
        <v>19</v>
      </c>
      <c r="B28" s="16">
        <v>478200</v>
      </c>
      <c r="C28" s="16">
        <v>578200</v>
      </c>
    </row>
    <row r="29" spans="1:3" x14ac:dyDescent="0.25">
      <c r="A29" s="4" t="s">
        <v>20</v>
      </c>
      <c r="B29" s="10">
        <v>100000</v>
      </c>
      <c r="C29" s="10">
        <v>100000</v>
      </c>
    </row>
    <row r="30" spans="1:3" x14ac:dyDescent="0.25">
      <c r="A30" s="4" t="s">
        <v>21</v>
      </c>
      <c r="B30" s="16">
        <v>248000</v>
      </c>
      <c r="C30" s="16">
        <v>248000</v>
      </c>
    </row>
    <row r="31" spans="1:3" x14ac:dyDescent="0.25">
      <c r="A31" s="4" t="s">
        <v>22</v>
      </c>
      <c r="B31" s="16">
        <v>3130</v>
      </c>
      <c r="C31" s="17">
        <v>3130</v>
      </c>
    </row>
    <row r="32" spans="1:3" x14ac:dyDescent="0.25">
      <c r="A32" s="4" t="s">
        <v>23</v>
      </c>
      <c r="B32" s="16">
        <v>9155250</v>
      </c>
      <c r="C32" s="16">
        <v>9155250</v>
      </c>
    </row>
    <row r="33" spans="1:3" ht="30" x14ac:dyDescent="0.25">
      <c r="A33" s="4" t="s">
        <v>42</v>
      </c>
      <c r="B33" s="10">
        <v>0</v>
      </c>
      <c r="C33" s="10">
        <v>0</v>
      </c>
    </row>
    <row r="34" spans="1:3" x14ac:dyDescent="0.25">
      <c r="A34" s="4" t="s">
        <v>24</v>
      </c>
      <c r="B34" s="16">
        <v>10424931</v>
      </c>
      <c r="C34" s="16">
        <v>2424931</v>
      </c>
    </row>
    <row r="35" spans="1:3" x14ac:dyDescent="0.25">
      <c r="A35" s="2" t="s">
        <v>25</v>
      </c>
      <c r="B35" s="11">
        <f>+B36+B39</f>
        <v>5760000</v>
      </c>
      <c r="C35" s="11">
        <v>4700000</v>
      </c>
    </row>
    <row r="36" spans="1:3" x14ac:dyDescent="0.25">
      <c r="A36" s="4" t="s">
        <v>26</v>
      </c>
      <c r="B36" s="10">
        <v>5700000</v>
      </c>
      <c r="C36" s="10">
        <v>4700000</v>
      </c>
    </row>
    <row r="37" spans="1:3" x14ac:dyDescent="0.25">
      <c r="A37" s="4" t="s">
        <v>43</v>
      </c>
      <c r="B37" s="10">
        <v>0</v>
      </c>
      <c r="C37" s="10"/>
    </row>
    <row r="38" spans="1:3" x14ac:dyDescent="0.25">
      <c r="A38" s="4" t="s">
        <v>44</v>
      </c>
      <c r="B38" s="10">
        <v>0</v>
      </c>
      <c r="C38" s="10"/>
    </row>
    <row r="39" spans="1:3" x14ac:dyDescent="0.25">
      <c r="A39" s="4" t="s">
        <v>45</v>
      </c>
      <c r="B39" s="10">
        <v>60000</v>
      </c>
      <c r="C39" s="10">
        <v>0</v>
      </c>
    </row>
    <row r="40" spans="1:3" x14ac:dyDescent="0.25">
      <c r="A40" s="4" t="s">
        <v>46</v>
      </c>
      <c r="B40" s="10">
        <v>0</v>
      </c>
      <c r="C40" s="10"/>
    </row>
    <row r="41" spans="1:3" x14ac:dyDescent="0.25">
      <c r="A41" s="4" t="s">
        <v>27</v>
      </c>
      <c r="B41" s="10">
        <v>0</v>
      </c>
      <c r="C41" s="10"/>
    </row>
    <row r="42" spans="1:3" x14ac:dyDescent="0.25">
      <c r="A42" s="4" t="s">
        <v>47</v>
      </c>
      <c r="B42" s="10">
        <v>0</v>
      </c>
      <c r="C42" s="10"/>
    </row>
    <row r="43" spans="1:3" x14ac:dyDescent="0.25">
      <c r="A43" s="2" t="s">
        <v>48</v>
      </c>
      <c r="B43" s="11">
        <f>+B44+B45+B46+B47+B48+B49+B50</f>
        <v>0</v>
      </c>
      <c r="C43" s="11">
        <v>0</v>
      </c>
    </row>
    <row r="44" spans="1:3" x14ac:dyDescent="0.25">
      <c r="A44" s="4" t="s">
        <v>49</v>
      </c>
      <c r="B44" s="10">
        <v>0</v>
      </c>
      <c r="C44" s="10">
        <v>0</v>
      </c>
    </row>
    <row r="45" spans="1:3" x14ac:dyDescent="0.25">
      <c r="A45" s="4" t="s">
        <v>50</v>
      </c>
      <c r="B45" s="10">
        <v>0</v>
      </c>
      <c r="C45" s="10"/>
    </row>
    <row r="46" spans="1:3" x14ac:dyDescent="0.25">
      <c r="A46" s="4" t="s">
        <v>51</v>
      </c>
      <c r="B46" s="10">
        <v>0</v>
      </c>
      <c r="C46" s="10"/>
    </row>
    <row r="47" spans="1:3" x14ac:dyDescent="0.25">
      <c r="A47" s="4" t="s">
        <v>52</v>
      </c>
      <c r="B47" s="10">
        <v>0</v>
      </c>
      <c r="C47" s="10">
        <v>0</v>
      </c>
    </row>
    <row r="48" spans="1:3" x14ac:dyDescent="0.25">
      <c r="A48" s="4" t="s">
        <v>53</v>
      </c>
      <c r="B48" s="10">
        <v>0</v>
      </c>
      <c r="C48" s="10"/>
    </row>
    <row r="49" spans="1:3" x14ac:dyDescent="0.25">
      <c r="A49" s="4" t="s">
        <v>54</v>
      </c>
      <c r="B49" s="10">
        <v>0</v>
      </c>
      <c r="C49" s="10"/>
    </row>
    <row r="50" spans="1:3" x14ac:dyDescent="0.25">
      <c r="A50" s="4" t="s">
        <v>55</v>
      </c>
      <c r="B50" s="10">
        <v>0</v>
      </c>
      <c r="C50" s="10"/>
    </row>
    <row r="51" spans="1:3" x14ac:dyDescent="0.25">
      <c r="A51" s="2" t="s">
        <v>28</v>
      </c>
      <c r="B51" s="11">
        <f>+B52+B53+B56</f>
        <v>624313</v>
      </c>
      <c r="C51" s="11">
        <v>624313</v>
      </c>
    </row>
    <row r="52" spans="1:3" x14ac:dyDescent="0.25">
      <c r="A52" s="4" t="s">
        <v>29</v>
      </c>
      <c r="B52" s="16">
        <v>262160</v>
      </c>
      <c r="C52" s="16">
        <v>262160</v>
      </c>
    </row>
    <row r="53" spans="1:3" x14ac:dyDescent="0.25">
      <c r="A53" s="4" t="s">
        <v>30</v>
      </c>
      <c r="B53" s="10">
        <v>300000</v>
      </c>
      <c r="C53" s="10">
        <v>300000</v>
      </c>
    </row>
    <row r="54" spans="1:3" x14ac:dyDescent="0.25">
      <c r="A54" s="4" t="s">
        <v>31</v>
      </c>
      <c r="B54" s="10">
        <v>0</v>
      </c>
      <c r="C54" s="10">
        <v>0</v>
      </c>
    </row>
    <row r="55" spans="1:3" x14ac:dyDescent="0.25">
      <c r="A55" s="4" t="s">
        <v>32</v>
      </c>
      <c r="B55" s="10">
        <v>0</v>
      </c>
      <c r="C55" s="10">
        <v>0</v>
      </c>
    </row>
    <row r="56" spans="1:3" x14ac:dyDescent="0.25">
      <c r="A56" s="4" t="s">
        <v>33</v>
      </c>
      <c r="B56" s="16">
        <v>62153</v>
      </c>
      <c r="C56" s="16">
        <v>62153</v>
      </c>
    </row>
    <row r="57" spans="1:3" x14ac:dyDescent="0.25">
      <c r="A57" s="4" t="s">
        <v>56</v>
      </c>
      <c r="B57" s="10">
        <v>0</v>
      </c>
      <c r="C57" s="10">
        <v>0</v>
      </c>
    </row>
    <row r="58" spans="1:3" x14ac:dyDescent="0.25">
      <c r="A58" s="4" t="s">
        <v>57</v>
      </c>
      <c r="B58" s="10"/>
      <c r="C58" s="10">
        <v>0</v>
      </c>
    </row>
    <row r="59" spans="1:3" x14ac:dyDescent="0.25">
      <c r="A59" s="4" t="s">
        <v>34</v>
      </c>
      <c r="B59" s="10">
        <v>0</v>
      </c>
      <c r="C59" s="10">
        <v>0</v>
      </c>
    </row>
    <row r="60" spans="1:3" x14ac:dyDescent="0.25">
      <c r="A60" s="4" t="s">
        <v>58</v>
      </c>
      <c r="B60" s="10">
        <v>0</v>
      </c>
      <c r="C60" s="10">
        <v>0</v>
      </c>
    </row>
    <row r="61" spans="1:3" x14ac:dyDescent="0.25">
      <c r="A61" s="2" t="s">
        <v>59</v>
      </c>
      <c r="B61" s="11">
        <f>+B62+B63+B64+B65</f>
        <v>0</v>
      </c>
      <c r="C61" s="11">
        <v>0</v>
      </c>
    </row>
    <row r="62" spans="1:3" x14ac:dyDescent="0.25">
      <c r="A62" s="4" t="s">
        <v>60</v>
      </c>
      <c r="B62" s="10">
        <v>0</v>
      </c>
      <c r="C62" s="10"/>
    </row>
    <row r="63" spans="1:3" x14ac:dyDescent="0.25">
      <c r="A63" s="4" t="s">
        <v>61</v>
      </c>
      <c r="B63" s="10">
        <v>0</v>
      </c>
      <c r="C63" s="10">
        <v>0</v>
      </c>
    </row>
    <row r="64" spans="1:3" x14ac:dyDescent="0.25">
      <c r="A64" s="4" t="s">
        <v>62</v>
      </c>
      <c r="B64" s="10">
        <v>0</v>
      </c>
      <c r="C64" s="10">
        <v>0</v>
      </c>
    </row>
    <row r="65" spans="1:3" ht="30" x14ac:dyDescent="0.25">
      <c r="A65" s="4" t="s">
        <v>63</v>
      </c>
      <c r="B65" s="10">
        <v>0</v>
      </c>
      <c r="C65" s="10">
        <v>0</v>
      </c>
    </row>
    <row r="66" spans="1:3" x14ac:dyDescent="0.25">
      <c r="A66" s="2" t="s">
        <v>64</v>
      </c>
      <c r="B66" s="11">
        <f>+B67+B68</f>
        <v>0</v>
      </c>
      <c r="C66" s="11">
        <v>0</v>
      </c>
    </row>
    <row r="67" spans="1:3" x14ac:dyDescent="0.25">
      <c r="A67" s="4" t="s">
        <v>65</v>
      </c>
      <c r="B67" s="10">
        <v>0</v>
      </c>
      <c r="C67" s="10">
        <v>0</v>
      </c>
    </row>
    <row r="68" spans="1:3" x14ac:dyDescent="0.25">
      <c r="A68" s="4" t="s">
        <v>66</v>
      </c>
      <c r="B68" s="10">
        <v>0</v>
      </c>
      <c r="C68" s="10"/>
    </row>
    <row r="69" spans="1:3" x14ac:dyDescent="0.25">
      <c r="A69" s="2" t="s">
        <v>67</v>
      </c>
      <c r="B69" s="11">
        <f>+B70+B71+B72</f>
        <v>0</v>
      </c>
      <c r="C69" s="11">
        <v>0</v>
      </c>
    </row>
    <row r="70" spans="1:3" x14ac:dyDescent="0.25">
      <c r="A70" s="4" t="s">
        <v>68</v>
      </c>
      <c r="B70" s="10">
        <v>0</v>
      </c>
      <c r="C70" s="10">
        <v>0</v>
      </c>
    </row>
    <row r="71" spans="1:3" x14ac:dyDescent="0.25">
      <c r="A71" s="4" t="s">
        <v>69</v>
      </c>
      <c r="B71" s="10">
        <v>0</v>
      </c>
      <c r="C71" s="10">
        <v>0</v>
      </c>
    </row>
    <row r="72" spans="1:3" x14ac:dyDescent="0.25">
      <c r="A72" s="4" t="s">
        <v>70</v>
      </c>
      <c r="B72" s="10">
        <v>0</v>
      </c>
      <c r="C72" s="10">
        <v>0</v>
      </c>
    </row>
    <row r="73" spans="1:3" x14ac:dyDescent="0.25">
      <c r="A73" s="5" t="s">
        <v>35</v>
      </c>
      <c r="B73" s="12">
        <f>+B9+B15+B25+B51+B61+B66+B69+B35</f>
        <v>354000000</v>
      </c>
      <c r="C73" s="12">
        <f>+C9+C15+C25+C51+C61+C66+C69+C35</f>
        <v>354000000</v>
      </c>
    </row>
    <row r="74" spans="1:3" ht="5.0999999999999996" customHeight="1" x14ac:dyDescent="0.25">
      <c r="A74" s="3"/>
      <c r="B74" s="10"/>
      <c r="C74" s="10"/>
    </row>
    <row r="75" spans="1:3" x14ac:dyDescent="0.25">
      <c r="A75" s="1" t="s">
        <v>71</v>
      </c>
      <c r="B75" s="13">
        <f>+B76+B79+B82</f>
        <v>0</v>
      </c>
      <c r="C75" s="13">
        <v>0</v>
      </c>
    </row>
    <row r="76" spans="1:3" x14ac:dyDescent="0.25">
      <c r="A76" s="2" t="s">
        <v>72</v>
      </c>
      <c r="B76" s="11">
        <f>+B77+B78</f>
        <v>0</v>
      </c>
      <c r="C76" s="11">
        <v>0</v>
      </c>
    </row>
    <row r="77" spans="1:3" x14ac:dyDescent="0.25">
      <c r="A77" s="4" t="s">
        <v>73</v>
      </c>
      <c r="B77" s="10">
        <v>0</v>
      </c>
      <c r="C77" s="10">
        <v>0</v>
      </c>
    </row>
    <row r="78" spans="1:3" x14ac:dyDescent="0.25">
      <c r="A78" s="4" t="s">
        <v>74</v>
      </c>
      <c r="B78" s="10">
        <v>0</v>
      </c>
      <c r="C78" s="10"/>
    </row>
    <row r="79" spans="1:3" x14ac:dyDescent="0.25">
      <c r="A79" s="2" t="s">
        <v>75</v>
      </c>
      <c r="B79" s="11">
        <f>+B80+B81</f>
        <v>0</v>
      </c>
      <c r="C79" s="11">
        <v>0</v>
      </c>
    </row>
    <row r="80" spans="1:3" x14ac:dyDescent="0.25">
      <c r="A80" s="4" t="s">
        <v>76</v>
      </c>
      <c r="B80" s="10">
        <v>0</v>
      </c>
      <c r="C80" s="10"/>
    </row>
    <row r="81" spans="1:3" x14ac:dyDescent="0.25">
      <c r="A81" s="4" t="s">
        <v>77</v>
      </c>
      <c r="B81" s="10">
        <v>0</v>
      </c>
      <c r="C81" s="10"/>
    </row>
    <row r="82" spans="1:3" x14ac:dyDescent="0.25">
      <c r="A82" s="2" t="s">
        <v>78</v>
      </c>
      <c r="B82" s="11">
        <f>+B83</f>
        <v>0</v>
      </c>
      <c r="C82" s="11">
        <v>0</v>
      </c>
    </row>
    <row r="83" spans="1:3" x14ac:dyDescent="0.25">
      <c r="A83" s="4" t="s">
        <v>79</v>
      </c>
      <c r="B83" s="10">
        <v>0</v>
      </c>
      <c r="C83" s="10"/>
    </row>
    <row r="84" spans="1:3" x14ac:dyDescent="0.25">
      <c r="A84" s="5" t="s">
        <v>80</v>
      </c>
      <c r="B84" s="12">
        <f>+B75</f>
        <v>0</v>
      </c>
      <c r="C84" s="12">
        <v>0</v>
      </c>
    </row>
    <row r="85" spans="1:3" ht="5.0999999999999996" customHeight="1" x14ac:dyDescent="0.25">
      <c r="B85" s="14"/>
      <c r="C85" s="14"/>
    </row>
    <row r="86" spans="1:3" ht="15.75" x14ac:dyDescent="0.25">
      <c r="A86" s="6" t="s">
        <v>81</v>
      </c>
      <c r="B86" s="15">
        <f>+B84+B73</f>
        <v>354000000</v>
      </c>
      <c r="C86" s="15">
        <f>+C84+C73</f>
        <v>354000000</v>
      </c>
    </row>
    <row r="87" spans="1:3" x14ac:dyDescent="0.25">
      <c r="A87" s="20" t="s">
        <v>89</v>
      </c>
    </row>
    <row r="88" spans="1:3" ht="5.0999999999999996" customHeight="1" x14ac:dyDescent="0.25"/>
    <row r="89" spans="1:3" x14ac:dyDescent="0.25">
      <c r="A89" s="19" t="s">
        <v>39</v>
      </c>
    </row>
    <row r="90" spans="1:3" x14ac:dyDescent="0.25">
      <c r="A90" s="18" t="s">
        <v>85</v>
      </c>
    </row>
    <row r="91" spans="1:3" ht="25.5" x14ac:dyDescent="0.25">
      <c r="A91" s="22" t="s">
        <v>86</v>
      </c>
    </row>
    <row r="92" spans="1:3" x14ac:dyDescent="0.25">
      <c r="A92" s="19" t="s">
        <v>82</v>
      </c>
    </row>
    <row r="93" spans="1:3" x14ac:dyDescent="0.25">
      <c r="A93" s="18" t="s">
        <v>83</v>
      </c>
    </row>
    <row r="94" spans="1:3" x14ac:dyDescent="0.25">
      <c r="A94" s="18" t="s">
        <v>84</v>
      </c>
    </row>
    <row r="97" spans="1:3" x14ac:dyDescent="0.25">
      <c r="A97" s="8"/>
      <c r="B97" s="26"/>
      <c r="C97" s="26"/>
    </row>
    <row r="98" spans="1:3" x14ac:dyDescent="0.25">
      <c r="A98" s="25" t="s">
        <v>90</v>
      </c>
      <c r="B98" s="25"/>
      <c r="C98" s="25"/>
    </row>
    <row r="99" spans="1:3" x14ac:dyDescent="0.25">
      <c r="A99" s="26" t="s">
        <v>91</v>
      </c>
      <c r="B99" s="26"/>
      <c r="C99" s="26"/>
    </row>
  </sheetData>
  <mergeCells count="8">
    <mergeCell ref="A98:C98"/>
    <mergeCell ref="A99:C99"/>
    <mergeCell ref="B97:C97"/>
    <mergeCell ref="A1:C1"/>
    <mergeCell ref="A2:C2"/>
    <mergeCell ref="A3:C3"/>
    <mergeCell ref="A5:C5"/>
    <mergeCell ref="A4:C4"/>
  </mergeCells>
  <printOptions horizontalCentered="1"/>
  <pageMargins left="0.11811023622047245" right="0.11811023622047245" top="0.35433070866141736" bottom="0.35433070866141736" header="0" footer="0"/>
  <pageSetup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2026</vt:lpstr>
      <vt:lpstr>'Presupuesto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Laura De Luna</cp:lastModifiedBy>
  <cp:lastPrinted>2026-01-22T20:24:44Z</cp:lastPrinted>
  <dcterms:created xsi:type="dcterms:W3CDTF">2018-04-17T18:57:16Z</dcterms:created>
  <dcterms:modified xsi:type="dcterms:W3CDTF">2026-02-16T19:35:47Z</dcterms:modified>
</cp:coreProperties>
</file>