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40E2C300-B834-49A7-AD1F-E98AF48A028E}" xr6:coauthVersionLast="47" xr6:coauthVersionMax="47" xr10:uidLastSave="{00000000-0000-0000-0000-000000000000}"/>
  <bookViews>
    <workbookView xWindow="-108" yWindow="-108" windowWidth="23256" windowHeight="12576" xr2:uid="{ED7B7C7D-6D48-4F73-8FFB-8F997B6EA5CB}"/>
  </bookViews>
  <sheets>
    <sheet name="NOMINA  FIJOS MARZO  2022" sheetId="1" r:id="rId1"/>
  </sheets>
  <definedNames>
    <definedName name="_xlnm._FilterDatabase" localSheetId="0" hidden="1">'NOMINA  FIJOS MARZO  2022'!$B$18:$P$52</definedName>
    <definedName name="_xlnm.Print_Area" localSheetId="0">'NOMINA  FIJOS MARZO  2022'!$A$1:$P$67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2" i="1" l="1"/>
  <c r="N55" i="1" s="1"/>
  <c r="M52" i="1"/>
  <c r="M55" i="1" s="1"/>
  <c r="L52" i="1"/>
  <c r="L55" i="1" s="1"/>
  <c r="K52" i="1"/>
  <c r="K55" i="1" s="1"/>
  <c r="G52" i="1"/>
  <c r="G55" i="1" s="1"/>
  <c r="I49" i="1"/>
  <c r="H49" i="1"/>
  <c r="I48" i="1"/>
  <c r="H48" i="1"/>
  <c r="O48" i="1" s="1"/>
  <c r="P48" i="1" s="1"/>
  <c r="O47" i="1"/>
  <c r="P47" i="1" s="1"/>
  <c r="J47" i="1"/>
  <c r="I47" i="1"/>
  <c r="H47" i="1"/>
  <c r="I46" i="1"/>
  <c r="H46" i="1"/>
  <c r="O46" i="1" s="1"/>
  <c r="P46" i="1" s="1"/>
  <c r="I45" i="1"/>
  <c r="H45" i="1"/>
  <c r="O45" i="1" s="1"/>
  <c r="P45" i="1" s="1"/>
  <c r="I44" i="1"/>
  <c r="H44" i="1"/>
  <c r="I43" i="1"/>
  <c r="H43" i="1"/>
  <c r="O43" i="1" s="1"/>
  <c r="P43" i="1" s="1"/>
  <c r="O42" i="1"/>
  <c r="P42" i="1" s="1"/>
  <c r="I42" i="1"/>
  <c r="H42" i="1"/>
  <c r="J42" i="1" s="1"/>
  <c r="I41" i="1"/>
  <c r="H41" i="1"/>
  <c r="I40" i="1"/>
  <c r="H40" i="1"/>
  <c r="O40" i="1" s="1"/>
  <c r="P40" i="1" s="1"/>
  <c r="O39" i="1"/>
  <c r="P39" i="1" s="1"/>
  <c r="J39" i="1"/>
  <c r="I39" i="1"/>
  <c r="H39" i="1"/>
  <c r="I38" i="1"/>
  <c r="H38" i="1"/>
  <c r="O38" i="1" s="1"/>
  <c r="P38" i="1" s="1"/>
  <c r="P37" i="1"/>
  <c r="I37" i="1"/>
  <c r="H37" i="1"/>
  <c r="O37" i="1" s="1"/>
  <c r="I36" i="1"/>
  <c r="H36" i="1"/>
  <c r="I35" i="1"/>
  <c r="H35" i="1"/>
  <c r="O35" i="1" s="1"/>
  <c r="P35" i="1" s="1"/>
  <c r="O34" i="1"/>
  <c r="P34" i="1" s="1"/>
  <c r="I34" i="1"/>
  <c r="H34" i="1"/>
  <c r="J34" i="1" s="1"/>
  <c r="I33" i="1"/>
  <c r="H33" i="1"/>
  <c r="I32" i="1"/>
  <c r="H32" i="1"/>
  <c r="O32" i="1" s="1"/>
  <c r="P32" i="1" s="1"/>
  <c r="O31" i="1"/>
  <c r="P31" i="1" s="1"/>
  <c r="J31" i="1"/>
  <c r="I31" i="1"/>
  <c r="H31" i="1"/>
  <c r="I30" i="1"/>
  <c r="H30" i="1"/>
  <c r="O30" i="1" s="1"/>
  <c r="P30" i="1" s="1"/>
  <c r="I29" i="1"/>
  <c r="I52" i="1" s="1"/>
  <c r="I55" i="1" s="1"/>
  <c r="H29" i="1"/>
  <c r="O29" i="1" s="1"/>
  <c r="N26" i="1"/>
  <c r="M26" i="1"/>
  <c r="L26" i="1"/>
  <c r="K26" i="1"/>
  <c r="G26" i="1"/>
  <c r="O25" i="1"/>
  <c r="P25" i="1" s="1"/>
  <c r="I25" i="1"/>
  <c r="H25" i="1"/>
  <c r="J25" i="1" s="1"/>
  <c r="I24" i="1"/>
  <c r="H24" i="1"/>
  <c r="I23" i="1"/>
  <c r="H23" i="1"/>
  <c r="O23" i="1" s="1"/>
  <c r="P23" i="1" s="1"/>
  <c r="O22" i="1"/>
  <c r="P22" i="1" s="1"/>
  <c r="J22" i="1"/>
  <c r="I22" i="1"/>
  <c r="H22" i="1"/>
  <c r="I21" i="1"/>
  <c r="I26" i="1" s="1"/>
  <c r="H21" i="1"/>
  <c r="O21" i="1" s="1"/>
  <c r="P21" i="1" s="1"/>
  <c r="I20" i="1"/>
  <c r="H20" i="1"/>
  <c r="O20" i="1" s="1"/>
  <c r="P20" i="1" s="1"/>
  <c r="J49" i="1" l="1"/>
  <c r="O49" i="1"/>
  <c r="P49" i="1" s="1"/>
  <c r="O52" i="1"/>
  <c r="P29" i="1"/>
  <c r="O33" i="1"/>
  <c r="P33" i="1" s="1"/>
  <c r="J33" i="1"/>
  <c r="O36" i="1"/>
  <c r="P36" i="1" s="1"/>
  <c r="J36" i="1"/>
  <c r="O24" i="1"/>
  <c r="P24" i="1" s="1"/>
  <c r="P26" i="1" s="1"/>
  <c r="J24" i="1"/>
  <c r="O41" i="1"/>
  <c r="P41" i="1" s="1"/>
  <c r="J41" i="1"/>
  <c r="O44" i="1"/>
  <c r="P44" i="1" s="1"/>
  <c r="J44" i="1"/>
  <c r="J21" i="1"/>
  <c r="H26" i="1"/>
  <c r="J30" i="1"/>
  <c r="J38" i="1"/>
  <c r="J46" i="1"/>
  <c r="J35" i="1"/>
  <c r="J43" i="1"/>
  <c r="J23" i="1"/>
  <c r="J32" i="1"/>
  <c r="J40" i="1"/>
  <c r="J48" i="1"/>
  <c r="J20" i="1"/>
  <c r="J29" i="1"/>
  <c r="J37" i="1"/>
  <c r="J45" i="1"/>
  <c r="H52" i="1"/>
  <c r="H55" i="1" l="1"/>
  <c r="J52" i="1"/>
  <c r="P52" i="1"/>
  <c r="P55" i="1" s="1"/>
  <c r="J26" i="1"/>
  <c r="O26" i="1"/>
  <c r="O55" i="1" s="1"/>
  <c r="J55" i="1" l="1"/>
</calcChain>
</file>

<file path=xl/sharedStrings.xml><?xml version="1.0" encoding="utf-8"?>
<sst xmlns="http://schemas.openxmlformats.org/spreadsheetml/2006/main" count="156" uniqueCount="88">
  <si>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</si>
  <si>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</si>
  <si>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</si>
  <si>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</si>
  <si>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</si>
  <si>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MARZO  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</si>
  <si>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</si>
  <si>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</si>
  <si>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</si>
  <si>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</si>
  <si>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</si>
  <si>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</si>
  <si>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</si>
  <si>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</si>
  <si>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</si>
  <si>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</si>
  <si>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</si>
  <si>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</si>
  <si>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</si>
  <si>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</si>
  <si>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</si>
  <si>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</si>
  <si>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</si>
  <si>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</si>
  <si>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</si>
  <si>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</si>
  <si>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</si>
  <si>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</si>
  <si>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</si>
  <si>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</si>
  <si>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</si>
  <si>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</si>
  <si>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</si>
  <si>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</si>
  <si>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</si>
  <si>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</si>
  <si>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</si>
  <si>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</si>
  <si>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</si>
  <si>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</si>
  <si>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</si>
  <si>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</si>
  <si>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</si>
  <si>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</si>
  <si>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</si>
  <si>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</si>
  <si>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</si>
  <si>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</si>
  <si>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</si>
  <si>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</si>
  <si>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</si>
  <si>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</si>
  <si>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</si>
  <si>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</si>
  <si>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</si>
  <si>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</si>
  <si>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</si>
  <si>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</si>
  <si>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</si>
  <si>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</si>
  <si>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</si>
  <si>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</si>
  <si>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</si>
  <si>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</si>
  <si>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</si>
  <si>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</si>
  <si>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</si>
  <si>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</si>
  <si>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</si>
  <si>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</si>
  <si>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</si>
  <si>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</si>
  <si>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</si>
  <si>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</si>
  <si>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</si>
  <si>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</si>
  <si>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</si>
  <si>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</si>
  <si>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</si>
  <si>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</si>
  <si>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>15/01/2022</t>
  </si>
  <si>
    <t xml:space="preserve">DIEGO ZENI MADE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</si>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</sst>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4" fillId="0" borderId="9" xfId="2" applyNumberFormat="1" applyFont="1" applyBorder="1" applyAlignment="1">
      <alignment horizontal="center"/>
    </xf>
    <xf numFmtId="166" fontId="14" fillId="0" borderId="6" xfId="2" applyNumberFormat="1" applyFont="1" applyBorder="1" applyAlignment="1">
      <alignment horizontal="center"/>
    </xf>
    <xf numFmtId="166" fontId="14" fillId="0" borderId="7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10" xfId="2" applyFont="1" applyBorder="1" applyAlignment="1">
      <alignment horizontal="left"/>
    </xf>
    <xf numFmtId="166" fontId="12" fillId="0" borderId="10" xfId="2" applyNumberFormat="1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2" fillId="0" borderId="10" xfId="2" applyFont="1" applyBorder="1" applyAlignment="1">
      <alignment horizontal="left"/>
    </xf>
    <xf numFmtId="165" fontId="12" fillId="0" borderId="10" xfId="2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166" fontId="12" fillId="0" borderId="1" xfId="2" applyNumberFormat="1" applyFont="1" applyBorder="1" applyAlignment="1">
      <alignment horizontal="center"/>
    </xf>
    <xf numFmtId="0" fontId="4" fillId="0" borderId="1" xfId="3" applyFont="1" applyBorder="1"/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E43C01F3-E9C0-4D8D-91C1-D333890332AD}"/>
    <cellStyle name="Normal_Hoja1" xfId="2" xr:uid="{FAF64734-6555-4887-AB06-43AE532DDE66}"/>
    <cellStyle name="Normal_Nomina" xfId="4" xr:uid="{6E65FFA8-2015-4710-B3D8-5243D534DD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5476A0-8D67-4701-B61B-7959FC4E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55</xdr:row>
      <xdr:rowOff>114300</xdr:rowOff>
    </xdr:from>
    <xdr:to>
      <xdr:col>10</xdr:col>
      <xdr:colOff>1371600</xdr:colOff>
      <xdr:row>58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4CAF7A-F333-4497-9F59-0D02578B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2847594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55</xdr:row>
      <xdr:rowOff>91440</xdr:rowOff>
    </xdr:from>
    <xdr:to>
      <xdr:col>4</xdr:col>
      <xdr:colOff>5829300</xdr:colOff>
      <xdr:row>58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5E0D00-E414-4E72-AA7E-A28343D7C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2845308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56</xdr:row>
      <xdr:rowOff>190500</xdr:rowOff>
    </xdr:from>
    <xdr:to>
      <xdr:col>6</xdr:col>
      <xdr:colOff>3139440</xdr:colOff>
      <xdr:row>65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835611-F88E-4DA9-A02D-43E4D034F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2902458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2D7E09-13E6-4E36-A7BD-C2764AEE6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CAFB-DDED-430E-861E-828CE2A691FC}">
  <sheetPr>
    <pageSetUpPr fitToPage="1"/>
  </sheetPr>
  <dimension ref="A1:S82"/>
  <sheetViews>
    <sheetView showGridLines="0" tabSelected="1" topLeftCell="F9" zoomScale="40" zoomScaleNormal="40" zoomScaleSheetLayoutView="40" workbookViewId="0">
      <pane ySplit="1" topLeftCell="A34" activePane="bottomLeft" state="frozen"/>
      <selection activeCell="A9" sqref="A9"/>
      <selection pane="bottomLeft" activeCell="K48" sqref="K48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6</v>
      </c>
      <c r="H17" s="16" t="s">
        <v>7</v>
      </c>
      <c r="I17" s="17"/>
      <c r="J17" s="16" t="s">
        <v>8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9</v>
      </c>
      <c r="B18" s="20" t="s">
        <v>10</v>
      </c>
      <c r="C18" s="20" t="s">
        <v>11</v>
      </c>
      <c r="D18" s="20" t="s">
        <v>12</v>
      </c>
      <c r="E18" s="21" t="s">
        <v>13</v>
      </c>
      <c r="F18" s="21" t="s">
        <v>14</v>
      </c>
      <c r="G18" s="21" t="s">
        <v>15</v>
      </c>
      <c r="H18" s="22" t="s">
        <v>16</v>
      </c>
      <c r="I18" s="21" t="s">
        <v>17</v>
      </c>
      <c r="J18" s="21" t="s">
        <v>18</v>
      </c>
      <c r="K18" s="23" t="s">
        <v>19</v>
      </c>
      <c r="L18" s="22" t="s">
        <v>20</v>
      </c>
      <c r="M18" s="20" t="s">
        <v>21</v>
      </c>
      <c r="N18" s="24" t="s">
        <v>8</v>
      </c>
      <c r="O18" s="21" t="s">
        <v>22</v>
      </c>
      <c r="P18" s="25" t="s">
        <v>23</v>
      </c>
    </row>
    <row r="19" spans="1:19" ht="48.6" customHeight="1" thickBot="1" x14ac:dyDescent="0.3">
      <c r="B19" s="26" t="s">
        <v>24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25</v>
      </c>
      <c r="C20" s="35" t="s">
        <v>26</v>
      </c>
      <c r="D20" s="36" t="s">
        <v>27</v>
      </c>
      <c r="E20" s="36" t="s">
        <v>28</v>
      </c>
      <c r="F20" s="36" t="s">
        <v>29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5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25</v>
      </c>
      <c r="C21" s="35" t="s">
        <v>30</v>
      </c>
      <c r="D21" s="36" t="s">
        <v>31</v>
      </c>
      <c r="E21" s="36" t="s">
        <v>32</v>
      </c>
      <c r="F21" s="36" t="s">
        <v>29</v>
      </c>
      <c r="G21" s="37">
        <v>125000</v>
      </c>
      <c r="H21" s="38">
        <f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5" si="1">H21+I21+K21+N21</f>
        <v>25398.560000000001</v>
      </c>
      <c r="P21" s="38">
        <f t="shared" ref="P21:P25" si="2">G21-O21</f>
        <v>99601.44</v>
      </c>
      <c r="Q21" s="39"/>
    </row>
    <row r="22" spans="1:19" ht="37.5" customHeight="1" thickBot="1" x14ac:dyDescent="0.5">
      <c r="A22" s="33">
        <v>3</v>
      </c>
      <c r="B22" s="34" t="s">
        <v>25</v>
      </c>
      <c r="C22" s="35" t="s">
        <v>26</v>
      </c>
      <c r="D22" s="36" t="s">
        <v>33</v>
      </c>
      <c r="E22" s="36" t="s">
        <v>34</v>
      </c>
      <c r="F22" s="36" t="s">
        <v>29</v>
      </c>
      <c r="G22" s="37">
        <v>250000</v>
      </c>
      <c r="H22" s="38">
        <f>+G22*2.87%</f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1"/>
        <v>60247.39</v>
      </c>
      <c r="P22" s="38">
        <f t="shared" si="2"/>
        <v>189752.61</v>
      </c>
      <c r="Q22" s="39"/>
    </row>
    <row r="23" spans="1:19" ht="37.5" customHeight="1" thickBot="1" x14ac:dyDescent="0.5">
      <c r="A23" s="33">
        <v>4</v>
      </c>
      <c r="B23" s="34" t="s">
        <v>25</v>
      </c>
      <c r="C23" s="35" t="s">
        <v>26</v>
      </c>
      <c r="D23" s="36" t="s">
        <v>35</v>
      </c>
      <c r="E23" s="36" t="s">
        <v>36</v>
      </c>
      <c r="F23" s="36" t="s">
        <v>29</v>
      </c>
      <c r="G23" s="37">
        <v>250000</v>
      </c>
      <c r="H23" s="38">
        <f>+G23*2.87%</f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1"/>
        <v>60247.39</v>
      </c>
      <c r="P23" s="38">
        <f t="shared" si="2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30</v>
      </c>
      <c r="D24" s="36" t="s">
        <v>37</v>
      </c>
      <c r="E24" s="41" t="s">
        <v>38</v>
      </c>
      <c r="F24" s="36" t="s">
        <v>29</v>
      </c>
      <c r="G24" s="37">
        <v>100000</v>
      </c>
      <c r="H24" s="38">
        <f>+G24*2.87%</f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1"/>
        <v>18040.440000000002</v>
      </c>
      <c r="P24" s="38">
        <f t="shared" si="2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26</v>
      </c>
      <c r="D25" s="36" t="s">
        <v>39</v>
      </c>
      <c r="E25" s="41" t="s">
        <v>40</v>
      </c>
      <c r="F25" s="36" t="s">
        <v>29</v>
      </c>
      <c r="G25" s="37">
        <v>95000</v>
      </c>
      <c r="H25" s="38">
        <f>+G25*2.87%</f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1"/>
        <v>16568.809999999998</v>
      </c>
      <c r="P25" s="38">
        <f t="shared" si="2"/>
        <v>78431.19</v>
      </c>
      <c r="Q25" s="39"/>
    </row>
    <row r="26" spans="1:19" ht="49.2" customHeight="1" thickBot="1" x14ac:dyDescent="0.5">
      <c r="A26" s="42"/>
      <c r="B26" s="43" t="s">
        <v>41</v>
      </c>
      <c r="C26" s="44"/>
      <c r="D26" s="44"/>
      <c r="E26" s="45"/>
      <c r="F26" s="46"/>
      <c r="G26" s="47">
        <f>SUM(G20:G25)</f>
        <v>1320000</v>
      </c>
      <c r="H26" s="47">
        <f t="shared" ref="H26:P26" si="3">SUM(H20:H25)</f>
        <v>32868.675000000003</v>
      </c>
      <c r="I26" s="47">
        <f>SUM(I20:I25)</f>
        <v>24559.399999999998</v>
      </c>
      <c r="J26" s="47">
        <f t="shared" si="3"/>
        <v>1262571.925</v>
      </c>
      <c r="K26" s="47">
        <f t="shared" si="3"/>
        <v>247386.73</v>
      </c>
      <c r="L26" s="47">
        <f t="shared" si="3"/>
        <v>0</v>
      </c>
      <c r="M26" s="47">
        <f t="shared" si="3"/>
        <v>0</v>
      </c>
      <c r="N26" s="47">
        <f t="shared" si="3"/>
        <v>150</v>
      </c>
      <c r="O26" s="47">
        <f t="shared" si="3"/>
        <v>304964.80499999999</v>
      </c>
      <c r="P26" s="47">
        <f t="shared" si="3"/>
        <v>1015035.1949999998</v>
      </c>
      <c r="Q26" s="39"/>
    </row>
    <row r="27" spans="1:19" ht="37.200000000000003" customHeight="1" thickBot="1" x14ac:dyDescent="0.5">
      <c r="A27" s="48"/>
      <c r="B27" s="49"/>
      <c r="C27" s="50"/>
      <c r="D27" s="50"/>
      <c r="E27" s="50"/>
      <c r="F27" s="50"/>
      <c r="G27" s="51"/>
      <c r="H27" s="52"/>
      <c r="I27" s="52"/>
      <c r="J27" s="52"/>
      <c r="K27" s="52"/>
      <c r="L27" s="52"/>
      <c r="M27" s="52"/>
      <c r="N27" s="52"/>
      <c r="O27" s="52"/>
      <c r="P27" s="53"/>
      <c r="Q27" s="54"/>
    </row>
    <row r="28" spans="1:19" ht="48.6" customHeight="1" thickBot="1" x14ac:dyDescent="0.5">
      <c r="A28" s="55"/>
      <c r="B28" s="56"/>
      <c r="C28" s="57" t="s">
        <v>42</v>
      </c>
      <c r="D28" s="58"/>
      <c r="E28" s="58"/>
      <c r="F28" s="58"/>
      <c r="G28" s="59"/>
      <c r="H28" s="60"/>
      <c r="I28" s="60"/>
      <c r="J28" s="60"/>
      <c r="K28" s="60"/>
      <c r="L28" s="60"/>
      <c r="M28" s="60"/>
      <c r="N28" s="60"/>
      <c r="O28" s="60"/>
      <c r="P28" s="60"/>
      <c r="Q28" s="39"/>
    </row>
    <row r="29" spans="1:19" ht="37.5" customHeight="1" thickBot="1" x14ac:dyDescent="0.5">
      <c r="A29" s="33">
        <v>7</v>
      </c>
      <c r="B29" s="34" t="s">
        <v>25</v>
      </c>
      <c r="C29" s="35" t="s">
        <v>30</v>
      </c>
      <c r="D29" s="36" t="s">
        <v>43</v>
      </c>
      <c r="E29" s="36" t="s">
        <v>44</v>
      </c>
      <c r="F29" s="36" t="s">
        <v>29</v>
      </c>
      <c r="G29" s="37">
        <v>40000</v>
      </c>
      <c r="H29" s="38">
        <f t="shared" ref="H29:H49" si="4">+G29*2.87%</f>
        <v>1148</v>
      </c>
      <c r="I29" s="38">
        <f t="shared" ref="I29:I49" si="5">+G29*3.04%</f>
        <v>1216</v>
      </c>
      <c r="J29" s="38">
        <f t="shared" ref="J29:J49" si="6">G29-H29-I29</f>
        <v>37636</v>
      </c>
      <c r="K29" s="38">
        <v>442.85</v>
      </c>
      <c r="L29" s="38"/>
      <c r="M29" s="38"/>
      <c r="N29" s="38">
        <v>25</v>
      </c>
      <c r="O29" s="38">
        <f>H29+I29+K29+N29</f>
        <v>2831.85</v>
      </c>
      <c r="P29" s="38">
        <f>G29-O29</f>
        <v>37168.15</v>
      </c>
      <c r="Q29" s="39"/>
    </row>
    <row r="30" spans="1:19" ht="37.5" customHeight="1" thickBot="1" x14ac:dyDescent="0.5">
      <c r="A30" s="33">
        <v>8</v>
      </c>
      <c r="B30" s="34" t="s">
        <v>45</v>
      </c>
      <c r="C30" s="35" t="s">
        <v>26</v>
      </c>
      <c r="D30" s="36" t="s">
        <v>46</v>
      </c>
      <c r="E30" s="36" t="s">
        <v>47</v>
      </c>
      <c r="F30" s="36" t="s">
        <v>29</v>
      </c>
      <c r="G30" s="37">
        <v>30000</v>
      </c>
      <c r="H30" s="38">
        <f t="shared" si="4"/>
        <v>861</v>
      </c>
      <c r="I30" s="38">
        <f t="shared" si="5"/>
        <v>912</v>
      </c>
      <c r="J30" s="38">
        <f t="shared" si="6"/>
        <v>28227</v>
      </c>
      <c r="K30" s="38">
        <v>0</v>
      </c>
      <c r="L30" s="38"/>
      <c r="M30" s="38"/>
      <c r="N30" s="38">
        <v>25</v>
      </c>
      <c r="O30" s="38">
        <f t="shared" ref="O30:O49" si="7">H30+I30+K30+N30</f>
        <v>1798</v>
      </c>
      <c r="P30" s="38">
        <f t="shared" ref="P30:P49" si="8">G30-O30</f>
        <v>28202</v>
      </c>
      <c r="Q30" s="39"/>
    </row>
    <row r="31" spans="1:19" ht="37.5" customHeight="1" thickBot="1" x14ac:dyDescent="0.5">
      <c r="A31" s="33">
        <v>9</v>
      </c>
      <c r="B31" s="34" t="s">
        <v>45</v>
      </c>
      <c r="C31" s="35" t="s">
        <v>26</v>
      </c>
      <c r="D31" s="36" t="s">
        <v>48</v>
      </c>
      <c r="E31" s="36" t="s">
        <v>49</v>
      </c>
      <c r="F31" s="36" t="s">
        <v>29</v>
      </c>
      <c r="G31" s="37">
        <v>40000</v>
      </c>
      <c r="H31" s="38">
        <f t="shared" si="4"/>
        <v>1148</v>
      </c>
      <c r="I31" s="38">
        <f t="shared" si="5"/>
        <v>1216</v>
      </c>
      <c r="J31" s="38">
        <f t="shared" si="6"/>
        <v>37636</v>
      </c>
      <c r="K31" s="38">
        <v>442.85</v>
      </c>
      <c r="L31" s="38"/>
      <c r="M31" s="38"/>
      <c r="N31" s="38">
        <v>25</v>
      </c>
      <c r="O31" s="38">
        <f t="shared" si="7"/>
        <v>2831.85</v>
      </c>
      <c r="P31" s="38">
        <f t="shared" si="8"/>
        <v>37168.15</v>
      </c>
      <c r="Q31" s="39"/>
    </row>
    <row r="32" spans="1:19" ht="37.5" customHeight="1" thickBot="1" x14ac:dyDescent="0.5">
      <c r="A32" s="33">
        <v>10</v>
      </c>
      <c r="B32" s="34">
        <v>43901</v>
      </c>
      <c r="C32" s="35" t="s">
        <v>30</v>
      </c>
      <c r="D32" s="61" t="s">
        <v>50</v>
      </c>
      <c r="E32" s="36" t="s">
        <v>51</v>
      </c>
      <c r="F32" s="36" t="s">
        <v>29</v>
      </c>
      <c r="G32" s="37">
        <v>40000</v>
      </c>
      <c r="H32" s="37">
        <f t="shared" si="4"/>
        <v>1148</v>
      </c>
      <c r="I32" s="37">
        <f t="shared" si="5"/>
        <v>1216</v>
      </c>
      <c r="J32" s="37">
        <f t="shared" si="6"/>
        <v>37636</v>
      </c>
      <c r="K32" s="62">
        <v>442.85</v>
      </c>
      <c r="L32" s="62"/>
      <c r="M32" s="62"/>
      <c r="N32" s="38">
        <v>25</v>
      </c>
      <c r="O32" s="38">
        <f t="shared" si="7"/>
        <v>2831.85</v>
      </c>
      <c r="P32" s="38">
        <f t="shared" si="8"/>
        <v>37168.15</v>
      </c>
      <c r="Q32" s="63"/>
    </row>
    <row r="33" spans="1:17" ht="37.5" customHeight="1" thickBot="1" x14ac:dyDescent="0.5">
      <c r="A33" s="33">
        <v>11</v>
      </c>
      <c r="B33" s="34">
        <v>43901</v>
      </c>
      <c r="C33" s="35" t="s">
        <v>26</v>
      </c>
      <c r="D33" s="61" t="s">
        <v>52</v>
      </c>
      <c r="E33" s="36" t="s">
        <v>53</v>
      </c>
      <c r="F33" s="36" t="s">
        <v>29</v>
      </c>
      <c r="G33" s="37">
        <v>60000</v>
      </c>
      <c r="H33" s="37">
        <f t="shared" si="4"/>
        <v>1722</v>
      </c>
      <c r="I33" s="37">
        <f t="shared" si="5"/>
        <v>1824</v>
      </c>
      <c r="J33" s="37">
        <f t="shared" si="6"/>
        <v>56454</v>
      </c>
      <c r="K33" s="62">
        <v>3486.65</v>
      </c>
      <c r="L33" s="62"/>
      <c r="M33" s="62"/>
      <c r="N33" s="38">
        <v>25</v>
      </c>
      <c r="O33" s="38">
        <f t="shared" si="7"/>
        <v>7057.65</v>
      </c>
      <c r="P33" s="38">
        <f t="shared" si="8"/>
        <v>52942.35</v>
      </c>
      <c r="Q33" s="63"/>
    </row>
    <row r="34" spans="1:17" ht="37.5" customHeight="1" thickBot="1" x14ac:dyDescent="0.5">
      <c r="A34" s="33">
        <v>12</v>
      </c>
      <c r="B34" s="34" t="s">
        <v>54</v>
      </c>
      <c r="C34" s="35" t="s">
        <v>26</v>
      </c>
      <c r="D34" s="61" t="s">
        <v>55</v>
      </c>
      <c r="E34" s="61" t="s">
        <v>56</v>
      </c>
      <c r="F34" s="61" t="s">
        <v>29</v>
      </c>
      <c r="G34" s="37">
        <v>30000</v>
      </c>
      <c r="H34" s="37">
        <f t="shared" si="4"/>
        <v>861</v>
      </c>
      <c r="I34" s="37">
        <f t="shared" si="5"/>
        <v>912</v>
      </c>
      <c r="J34" s="37">
        <f t="shared" si="6"/>
        <v>28227</v>
      </c>
      <c r="K34" s="62">
        <v>0</v>
      </c>
      <c r="L34" s="62"/>
      <c r="M34" s="62"/>
      <c r="N34" s="38">
        <v>25</v>
      </c>
      <c r="O34" s="38">
        <f t="shared" si="7"/>
        <v>1798</v>
      </c>
      <c r="P34" s="38">
        <f t="shared" si="8"/>
        <v>28202</v>
      </c>
      <c r="Q34" s="63"/>
    </row>
    <row r="35" spans="1:17" ht="37.5" customHeight="1" thickBot="1" x14ac:dyDescent="0.5">
      <c r="A35" s="33">
        <v>13</v>
      </c>
      <c r="B35" s="64">
        <v>44204</v>
      </c>
      <c r="C35" s="35" t="s">
        <v>26</v>
      </c>
      <c r="D35" s="61" t="s">
        <v>57</v>
      </c>
      <c r="E35" s="61" t="s">
        <v>56</v>
      </c>
      <c r="F35" s="61" t="s">
        <v>29</v>
      </c>
      <c r="G35" s="37">
        <v>30000</v>
      </c>
      <c r="H35" s="37">
        <f t="shared" si="4"/>
        <v>861</v>
      </c>
      <c r="I35" s="37">
        <f t="shared" si="5"/>
        <v>912</v>
      </c>
      <c r="J35" s="37">
        <f t="shared" si="6"/>
        <v>28227</v>
      </c>
      <c r="K35" s="62">
        <v>0</v>
      </c>
      <c r="L35" s="38"/>
      <c r="M35" s="38"/>
      <c r="N35" s="38">
        <v>25</v>
      </c>
      <c r="O35" s="38">
        <f t="shared" si="7"/>
        <v>1798</v>
      </c>
      <c r="P35" s="38">
        <f t="shared" si="8"/>
        <v>28202</v>
      </c>
      <c r="Q35" s="39"/>
    </row>
    <row r="36" spans="1:17" ht="37.5" customHeight="1" thickBot="1" x14ac:dyDescent="0.5">
      <c r="A36" s="33">
        <v>14</v>
      </c>
      <c r="B36" s="64">
        <v>44205</v>
      </c>
      <c r="C36" s="35" t="s">
        <v>26</v>
      </c>
      <c r="D36" s="61" t="s">
        <v>58</v>
      </c>
      <c r="E36" s="61" t="s">
        <v>59</v>
      </c>
      <c r="F36" s="61" t="s">
        <v>29</v>
      </c>
      <c r="G36" s="37">
        <v>30000</v>
      </c>
      <c r="H36" s="37">
        <f t="shared" si="4"/>
        <v>861</v>
      </c>
      <c r="I36" s="37">
        <f t="shared" si="5"/>
        <v>912</v>
      </c>
      <c r="J36" s="37">
        <f t="shared" si="6"/>
        <v>28227</v>
      </c>
      <c r="K36" s="62">
        <v>0</v>
      </c>
      <c r="L36" s="38"/>
      <c r="M36" s="38"/>
      <c r="N36" s="38">
        <v>25</v>
      </c>
      <c r="O36" s="38">
        <f t="shared" si="7"/>
        <v>1798</v>
      </c>
      <c r="P36" s="38">
        <f t="shared" si="8"/>
        <v>28202</v>
      </c>
      <c r="Q36" s="39"/>
    </row>
    <row r="37" spans="1:17" ht="37.5" customHeight="1" thickBot="1" x14ac:dyDescent="0.5">
      <c r="A37" s="33">
        <v>15</v>
      </c>
      <c r="B37" s="64">
        <v>44205</v>
      </c>
      <c r="C37" s="35" t="s">
        <v>30</v>
      </c>
      <c r="D37" s="61" t="s">
        <v>60</v>
      </c>
      <c r="E37" s="61" t="s">
        <v>61</v>
      </c>
      <c r="F37" s="61" t="s">
        <v>29</v>
      </c>
      <c r="G37" s="37">
        <v>30000</v>
      </c>
      <c r="H37" s="37">
        <f t="shared" si="4"/>
        <v>861</v>
      </c>
      <c r="I37" s="37">
        <f t="shared" si="5"/>
        <v>912</v>
      </c>
      <c r="J37" s="37">
        <f t="shared" si="6"/>
        <v>28227</v>
      </c>
      <c r="K37" s="62">
        <v>0</v>
      </c>
      <c r="L37" s="38"/>
      <c r="M37" s="38"/>
      <c r="N37" s="38">
        <v>25</v>
      </c>
      <c r="O37" s="38">
        <f t="shared" si="7"/>
        <v>1798</v>
      </c>
      <c r="P37" s="38">
        <f t="shared" si="8"/>
        <v>28202</v>
      </c>
      <c r="Q37" s="39"/>
    </row>
    <row r="38" spans="1:17" ht="37.5" customHeight="1" thickBot="1" x14ac:dyDescent="0.5">
      <c r="A38" s="33">
        <v>16</v>
      </c>
      <c r="B38" s="64" t="s">
        <v>62</v>
      </c>
      <c r="C38" s="35" t="s">
        <v>26</v>
      </c>
      <c r="D38" s="61" t="s">
        <v>63</v>
      </c>
      <c r="E38" s="61" t="s">
        <v>64</v>
      </c>
      <c r="F38" s="61" t="s">
        <v>29</v>
      </c>
      <c r="G38" s="37">
        <v>30000</v>
      </c>
      <c r="H38" s="37">
        <f t="shared" si="4"/>
        <v>861</v>
      </c>
      <c r="I38" s="37">
        <f t="shared" si="5"/>
        <v>912</v>
      </c>
      <c r="J38" s="37">
        <f t="shared" si="6"/>
        <v>28227</v>
      </c>
      <c r="K38" s="62">
        <v>0</v>
      </c>
      <c r="L38" s="38"/>
      <c r="M38" s="38"/>
      <c r="N38" s="38">
        <v>25</v>
      </c>
      <c r="O38" s="38">
        <f t="shared" si="7"/>
        <v>1798</v>
      </c>
      <c r="P38" s="38">
        <f t="shared" si="8"/>
        <v>28202</v>
      </c>
      <c r="Q38" s="39"/>
    </row>
    <row r="39" spans="1:17" ht="37.5" customHeight="1" thickBot="1" x14ac:dyDescent="0.5">
      <c r="A39" s="33">
        <v>17</v>
      </c>
      <c r="B39" s="64">
        <v>44206</v>
      </c>
      <c r="C39" s="35" t="s">
        <v>26</v>
      </c>
      <c r="D39" s="61" t="s">
        <v>65</v>
      </c>
      <c r="E39" s="61" t="s">
        <v>66</v>
      </c>
      <c r="F39" s="61" t="s">
        <v>29</v>
      </c>
      <c r="G39" s="37">
        <v>25000</v>
      </c>
      <c r="H39" s="37">
        <f t="shared" si="4"/>
        <v>717.5</v>
      </c>
      <c r="I39" s="37">
        <f t="shared" si="5"/>
        <v>760</v>
      </c>
      <c r="J39" s="37">
        <f t="shared" si="6"/>
        <v>23522.5</v>
      </c>
      <c r="K39" s="62">
        <v>0</v>
      </c>
      <c r="L39" s="38"/>
      <c r="M39" s="38"/>
      <c r="N39" s="38">
        <v>25</v>
      </c>
      <c r="O39" s="38">
        <f t="shared" si="7"/>
        <v>1502.5</v>
      </c>
      <c r="P39" s="38">
        <f t="shared" si="8"/>
        <v>23497.5</v>
      </c>
      <c r="Q39" s="39"/>
    </row>
    <row r="40" spans="1:17" ht="37.5" customHeight="1" thickBot="1" x14ac:dyDescent="0.5">
      <c r="A40" s="33">
        <v>18</v>
      </c>
      <c r="B40" s="64">
        <v>44206</v>
      </c>
      <c r="C40" s="35" t="s">
        <v>26</v>
      </c>
      <c r="D40" s="61" t="s">
        <v>67</v>
      </c>
      <c r="E40" s="61" t="s">
        <v>66</v>
      </c>
      <c r="F40" s="61" t="s">
        <v>29</v>
      </c>
      <c r="G40" s="37">
        <v>25000</v>
      </c>
      <c r="H40" s="37">
        <f t="shared" si="4"/>
        <v>717.5</v>
      </c>
      <c r="I40" s="37">
        <f t="shared" si="5"/>
        <v>760</v>
      </c>
      <c r="J40" s="37">
        <f t="shared" si="6"/>
        <v>23522.5</v>
      </c>
      <c r="K40" s="62">
        <v>0</v>
      </c>
      <c r="L40" s="38"/>
      <c r="M40" s="38"/>
      <c r="N40" s="38">
        <v>25</v>
      </c>
      <c r="O40" s="38">
        <f t="shared" si="7"/>
        <v>1502.5</v>
      </c>
      <c r="P40" s="38">
        <f t="shared" si="8"/>
        <v>23497.5</v>
      </c>
      <c r="Q40" s="39"/>
    </row>
    <row r="41" spans="1:17" ht="37.5" customHeight="1" thickBot="1" x14ac:dyDescent="0.5">
      <c r="A41" s="33">
        <v>19</v>
      </c>
      <c r="B41" s="64">
        <v>44206</v>
      </c>
      <c r="C41" s="35" t="s">
        <v>26</v>
      </c>
      <c r="D41" s="61" t="s">
        <v>68</v>
      </c>
      <c r="E41" s="61" t="s">
        <v>69</v>
      </c>
      <c r="F41" s="61" t="s">
        <v>29</v>
      </c>
      <c r="G41" s="37">
        <v>30000</v>
      </c>
      <c r="H41" s="37">
        <f t="shared" si="4"/>
        <v>861</v>
      </c>
      <c r="I41" s="37">
        <f t="shared" si="5"/>
        <v>912</v>
      </c>
      <c r="J41" s="37">
        <f t="shared" si="6"/>
        <v>28227</v>
      </c>
      <c r="K41" s="62">
        <v>0</v>
      </c>
      <c r="L41" s="38"/>
      <c r="M41" s="38"/>
      <c r="N41" s="38">
        <v>25</v>
      </c>
      <c r="O41" s="38">
        <f t="shared" si="7"/>
        <v>1798</v>
      </c>
      <c r="P41" s="38">
        <f t="shared" si="8"/>
        <v>28202</v>
      </c>
      <c r="Q41" s="39"/>
    </row>
    <row r="42" spans="1:17" ht="37.5" customHeight="1" thickBot="1" x14ac:dyDescent="0.5">
      <c r="A42" s="33">
        <v>20</v>
      </c>
      <c r="B42" s="64">
        <v>44206</v>
      </c>
      <c r="C42" s="35" t="s">
        <v>30</v>
      </c>
      <c r="D42" s="61" t="s">
        <v>70</v>
      </c>
      <c r="E42" s="61" t="s">
        <v>61</v>
      </c>
      <c r="F42" s="61" t="s">
        <v>29</v>
      </c>
      <c r="G42" s="37">
        <v>27000</v>
      </c>
      <c r="H42" s="37">
        <f t="shared" si="4"/>
        <v>774.9</v>
      </c>
      <c r="I42" s="37">
        <f t="shared" si="5"/>
        <v>820.8</v>
      </c>
      <c r="J42" s="37">
        <f t="shared" si="6"/>
        <v>25404.3</v>
      </c>
      <c r="K42" s="62">
        <v>0</v>
      </c>
      <c r="L42" s="38"/>
      <c r="M42" s="38"/>
      <c r="N42" s="38">
        <v>25</v>
      </c>
      <c r="O42" s="38">
        <f t="shared" si="7"/>
        <v>1620.6999999999998</v>
      </c>
      <c r="P42" s="38">
        <f t="shared" si="8"/>
        <v>25379.3</v>
      </c>
      <c r="Q42" s="39"/>
    </row>
    <row r="43" spans="1:17" ht="37.5" customHeight="1" thickBot="1" x14ac:dyDescent="0.5">
      <c r="A43" s="33">
        <v>21</v>
      </c>
      <c r="B43" s="64">
        <v>44206</v>
      </c>
      <c r="C43" s="35" t="s">
        <v>26</v>
      </c>
      <c r="D43" s="61" t="s">
        <v>71</v>
      </c>
      <c r="E43" s="61" t="s">
        <v>72</v>
      </c>
      <c r="F43" s="61" t="s">
        <v>29</v>
      </c>
      <c r="G43" s="37">
        <v>30000</v>
      </c>
      <c r="H43" s="37">
        <f t="shared" si="4"/>
        <v>861</v>
      </c>
      <c r="I43" s="37">
        <f t="shared" si="5"/>
        <v>912</v>
      </c>
      <c r="J43" s="37">
        <f t="shared" si="6"/>
        <v>28227</v>
      </c>
      <c r="K43" s="62">
        <v>0</v>
      </c>
      <c r="L43" s="38"/>
      <c r="M43" s="38"/>
      <c r="N43" s="38">
        <v>25</v>
      </c>
      <c r="O43" s="38">
        <f t="shared" si="7"/>
        <v>1798</v>
      </c>
      <c r="P43" s="38">
        <f t="shared" si="8"/>
        <v>28202</v>
      </c>
      <c r="Q43" s="39"/>
    </row>
    <row r="44" spans="1:17" ht="37.5" customHeight="1" thickBot="1" x14ac:dyDescent="0.5">
      <c r="A44" s="33">
        <v>22</v>
      </c>
      <c r="B44" s="64">
        <v>44206</v>
      </c>
      <c r="C44" s="35" t="s">
        <v>30</v>
      </c>
      <c r="D44" s="61" t="s">
        <v>73</v>
      </c>
      <c r="E44" s="61" t="s">
        <v>61</v>
      </c>
      <c r="F44" s="61" t="s">
        <v>29</v>
      </c>
      <c r="G44" s="37">
        <v>27000</v>
      </c>
      <c r="H44" s="37">
        <f t="shared" si="4"/>
        <v>774.9</v>
      </c>
      <c r="I44" s="37">
        <f t="shared" si="5"/>
        <v>820.8</v>
      </c>
      <c r="J44" s="37">
        <f t="shared" si="6"/>
        <v>25404.3</v>
      </c>
      <c r="K44" s="62">
        <v>0</v>
      </c>
      <c r="L44" s="38"/>
      <c r="M44" s="38"/>
      <c r="N44" s="38">
        <v>25</v>
      </c>
      <c r="O44" s="38">
        <f t="shared" si="7"/>
        <v>1620.6999999999998</v>
      </c>
      <c r="P44" s="38">
        <f t="shared" si="8"/>
        <v>25379.3</v>
      </c>
      <c r="Q44" s="39"/>
    </row>
    <row r="45" spans="1:17" ht="37.5" customHeight="1" thickBot="1" x14ac:dyDescent="0.5">
      <c r="A45" s="33">
        <v>23</v>
      </c>
      <c r="B45" s="64">
        <v>44206</v>
      </c>
      <c r="C45" s="35" t="s">
        <v>30</v>
      </c>
      <c r="D45" s="61" t="s">
        <v>74</v>
      </c>
      <c r="E45" s="61" t="s">
        <v>61</v>
      </c>
      <c r="F45" s="61" t="s">
        <v>29</v>
      </c>
      <c r="G45" s="37">
        <v>27000</v>
      </c>
      <c r="H45" s="37">
        <f t="shared" si="4"/>
        <v>774.9</v>
      </c>
      <c r="I45" s="37">
        <f t="shared" si="5"/>
        <v>820.8</v>
      </c>
      <c r="J45" s="37">
        <f t="shared" si="6"/>
        <v>25404.3</v>
      </c>
      <c r="K45" s="62">
        <v>0</v>
      </c>
      <c r="L45" s="38"/>
      <c r="M45" s="38"/>
      <c r="N45" s="38">
        <v>25</v>
      </c>
      <c r="O45" s="38">
        <f t="shared" si="7"/>
        <v>1620.6999999999998</v>
      </c>
      <c r="P45" s="38">
        <f t="shared" si="8"/>
        <v>25379.3</v>
      </c>
      <c r="Q45" s="39"/>
    </row>
    <row r="46" spans="1:17" ht="37.5" customHeight="1" thickBot="1" x14ac:dyDescent="0.5">
      <c r="A46" s="33">
        <v>24</v>
      </c>
      <c r="B46" s="64" t="s">
        <v>75</v>
      </c>
      <c r="C46" s="35" t="s">
        <v>26</v>
      </c>
      <c r="D46" s="61" t="s">
        <v>76</v>
      </c>
      <c r="E46" s="61" t="s">
        <v>64</v>
      </c>
      <c r="F46" s="61" t="s">
        <v>29</v>
      </c>
      <c r="G46" s="37">
        <v>30000</v>
      </c>
      <c r="H46" s="37">
        <f t="shared" si="4"/>
        <v>861</v>
      </c>
      <c r="I46" s="37">
        <f t="shared" si="5"/>
        <v>912</v>
      </c>
      <c r="J46" s="37">
        <f t="shared" si="6"/>
        <v>28227</v>
      </c>
      <c r="K46" s="62">
        <v>0</v>
      </c>
      <c r="L46" s="38"/>
      <c r="M46" s="38"/>
      <c r="N46" s="38">
        <v>25</v>
      </c>
      <c r="O46" s="38">
        <f t="shared" si="7"/>
        <v>1798</v>
      </c>
      <c r="P46" s="38">
        <f t="shared" si="8"/>
        <v>28202</v>
      </c>
      <c r="Q46" s="39"/>
    </row>
    <row r="47" spans="1:17" ht="37.5" customHeight="1" thickBot="1" x14ac:dyDescent="0.5">
      <c r="A47" s="33">
        <v>25</v>
      </c>
      <c r="B47" s="64" t="s">
        <v>75</v>
      </c>
      <c r="C47" s="35" t="s">
        <v>26</v>
      </c>
      <c r="D47" s="61" t="s">
        <v>77</v>
      </c>
      <c r="E47" s="61" t="s">
        <v>64</v>
      </c>
      <c r="F47" s="61" t="s">
        <v>29</v>
      </c>
      <c r="G47" s="37">
        <v>30000</v>
      </c>
      <c r="H47" s="37">
        <f t="shared" si="4"/>
        <v>861</v>
      </c>
      <c r="I47" s="37">
        <f t="shared" si="5"/>
        <v>912</v>
      </c>
      <c r="J47" s="37">
        <f t="shared" si="6"/>
        <v>28227</v>
      </c>
      <c r="K47" s="62">
        <v>0</v>
      </c>
      <c r="L47" s="38"/>
      <c r="M47" s="38"/>
      <c r="N47" s="38">
        <v>25</v>
      </c>
      <c r="O47" s="38">
        <f t="shared" si="7"/>
        <v>1798</v>
      </c>
      <c r="P47" s="38">
        <f t="shared" si="8"/>
        <v>28202</v>
      </c>
      <c r="Q47" s="39"/>
    </row>
    <row r="48" spans="1:17" ht="37.5" customHeight="1" thickBot="1" x14ac:dyDescent="0.5">
      <c r="A48" s="33">
        <v>26</v>
      </c>
      <c r="B48" s="64" t="s">
        <v>75</v>
      </c>
      <c r="C48" s="35" t="s">
        <v>26</v>
      </c>
      <c r="D48" s="61" t="s">
        <v>78</v>
      </c>
      <c r="E48" s="61" t="s">
        <v>79</v>
      </c>
      <c r="F48" s="61" t="s">
        <v>29</v>
      </c>
      <c r="G48" s="37">
        <v>40000</v>
      </c>
      <c r="H48" s="37">
        <f t="shared" si="4"/>
        <v>1148</v>
      </c>
      <c r="I48" s="37">
        <f t="shared" si="5"/>
        <v>1216</v>
      </c>
      <c r="J48" s="37">
        <f t="shared" si="6"/>
        <v>37636</v>
      </c>
      <c r="K48" s="62">
        <v>442.65</v>
      </c>
      <c r="L48" s="38"/>
      <c r="M48" s="38"/>
      <c r="N48" s="38">
        <v>25</v>
      </c>
      <c r="O48" s="38">
        <f t="shared" si="7"/>
        <v>2831.65</v>
      </c>
      <c r="P48" s="38">
        <f t="shared" si="8"/>
        <v>37168.35</v>
      </c>
      <c r="Q48" s="39"/>
    </row>
    <row r="49" spans="1:18" ht="37.5" customHeight="1" thickBot="1" x14ac:dyDescent="0.5">
      <c r="A49" s="33">
        <v>27</v>
      </c>
      <c r="B49" s="64" t="s">
        <v>80</v>
      </c>
      <c r="C49" s="35" t="s">
        <v>26</v>
      </c>
      <c r="D49" s="61" t="s">
        <v>81</v>
      </c>
      <c r="E49" s="61" t="s">
        <v>61</v>
      </c>
      <c r="F49" s="61" t="s">
        <v>29</v>
      </c>
      <c r="G49" s="37">
        <v>27000</v>
      </c>
      <c r="H49" s="37">
        <f t="shared" si="4"/>
        <v>774.9</v>
      </c>
      <c r="I49" s="37">
        <f t="shared" si="5"/>
        <v>820.8</v>
      </c>
      <c r="J49" s="37">
        <f t="shared" si="6"/>
        <v>25404.3</v>
      </c>
      <c r="K49" s="62">
        <v>0</v>
      </c>
      <c r="L49" s="38"/>
      <c r="M49" s="38"/>
      <c r="N49" s="38">
        <v>25</v>
      </c>
      <c r="O49" s="38">
        <f t="shared" si="7"/>
        <v>1620.6999999999998</v>
      </c>
      <c r="P49" s="38">
        <f t="shared" si="8"/>
        <v>25379.3</v>
      </c>
      <c r="Q49" s="39"/>
    </row>
    <row r="50" spans="1:18" ht="37.5" customHeight="1" thickBot="1" x14ac:dyDescent="0.5">
      <c r="A50" s="33"/>
      <c r="B50" s="64"/>
      <c r="C50" s="35"/>
      <c r="D50" s="61"/>
      <c r="E50" s="61"/>
      <c r="F50" s="61"/>
      <c r="G50" s="37"/>
      <c r="H50" s="37"/>
      <c r="I50" s="37"/>
      <c r="J50" s="37"/>
      <c r="K50" s="62"/>
      <c r="L50" s="38"/>
      <c r="M50" s="38"/>
      <c r="N50" s="38"/>
      <c r="O50" s="38"/>
      <c r="P50" s="38"/>
      <c r="Q50" s="39"/>
    </row>
    <row r="51" spans="1:18" ht="37.5" customHeight="1" thickBot="1" x14ac:dyDescent="0.5">
      <c r="A51" s="33"/>
      <c r="B51" s="64"/>
      <c r="C51" s="35"/>
      <c r="D51" s="61"/>
      <c r="E51" s="61"/>
      <c r="F51" s="61"/>
      <c r="G51" s="37"/>
      <c r="H51" s="37"/>
      <c r="I51" s="37"/>
      <c r="J51" s="37"/>
      <c r="K51" s="62"/>
      <c r="L51" s="38"/>
      <c r="M51" s="38"/>
      <c r="N51" s="38"/>
      <c r="O51" s="38"/>
      <c r="P51" s="38"/>
      <c r="Q51" s="39"/>
    </row>
    <row r="52" spans="1:18" ht="49.2" customHeight="1" thickBot="1" x14ac:dyDescent="0.5">
      <c r="A52" s="65"/>
      <c r="B52" s="66" t="s">
        <v>41</v>
      </c>
      <c r="C52" s="67" t="s">
        <v>82</v>
      </c>
      <c r="D52" s="67"/>
      <c r="E52" s="68"/>
      <c r="F52" s="69"/>
      <c r="G52" s="70">
        <f t="shared" ref="G52:P52" si="9">SUM(G29:G49)</f>
        <v>678000</v>
      </c>
      <c r="H52" s="70">
        <f t="shared" si="9"/>
        <v>19458.599999999999</v>
      </c>
      <c r="I52" s="70">
        <f>SUM(I29:I49)</f>
        <v>20611.199999999997</v>
      </c>
      <c r="J52" s="70">
        <f t="shared" si="9"/>
        <v>637930.19999999995</v>
      </c>
      <c r="K52" s="70">
        <f t="shared" si="9"/>
        <v>5257.85</v>
      </c>
      <c r="L52" s="70">
        <f t="shared" si="9"/>
        <v>0</v>
      </c>
      <c r="M52" s="70">
        <f t="shared" si="9"/>
        <v>0</v>
      </c>
      <c r="N52" s="70">
        <f t="shared" si="9"/>
        <v>525</v>
      </c>
      <c r="O52" s="70">
        <f t="shared" si="9"/>
        <v>45852.649999999994</v>
      </c>
      <c r="P52" s="70">
        <f t="shared" si="9"/>
        <v>632147.35</v>
      </c>
      <c r="Q52" s="39"/>
    </row>
    <row r="53" spans="1:18" ht="37.5" customHeight="1" x14ac:dyDescent="0.25">
      <c r="A53" s="71"/>
      <c r="B53" s="72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1"/>
      <c r="Q53" s="39"/>
    </row>
    <row r="54" spans="1:18" ht="37.5" customHeight="1" thickBot="1" x14ac:dyDescent="0.3">
      <c r="A54" s="74"/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4"/>
      <c r="Q54" s="39"/>
    </row>
    <row r="55" spans="1:18" ht="49.95" customHeight="1" thickBot="1" x14ac:dyDescent="0.5">
      <c r="A55" s="65"/>
      <c r="B55" s="66" t="s">
        <v>83</v>
      </c>
      <c r="C55" s="67"/>
      <c r="D55" s="67"/>
      <c r="E55" s="68"/>
      <c r="F55" s="77"/>
      <c r="G55" s="70">
        <f t="shared" ref="G55:P55" si="10">G52+G26</f>
        <v>1998000</v>
      </c>
      <c r="H55" s="70">
        <f t="shared" si="10"/>
        <v>52327.275000000001</v>
      </c>
      <c r="I55" s="70">
        <f>I52+I26</f>
        <v>45170.599999999991</v>
      </c>
      <c r="J55" s="70">
        <f t="shared" si="10"/>
        <v>1900502.125</v>
      </c>
      <c r="K55" s="70">
        <f t="shared" si="10"/>
        <v>252644.58000000002</v>
      </c>
      <c r="L55" s="70">
        <f t="shared" si="10"/>
        <v>0</v>
      </c>
      <c r="M55" s="70">
        <f t="shared" si="10"/>
        <v>0</v>
      </c>
      <c r="N55" s="70">
        <f t="shared" si="10"/>
        <v>675</v>
      </c>
      <c r="O55" s="70">
        <f t="shared" si="10"/>
        <v>350817.45499999996</v>
      </c>
      <c r="P55" s="70">
        <f t="shared" si="10"/>
        <v>1647182.5449999999</v>
      </c>
      <c r="Q55" s="39"/>
    </row>
    <row r="56" spans="1:18" ht="37.5" customHeight="1" x14ac:dyDescent="0.35">
      <c r="C56" s="3"/>
      <c r="D56" s="78"/>
      <c r="E56" s="3"/>
      <c r="F56" s="3"/>
      <c r="G56" s="3"/>
      <c r="H56" s="3"/>
      <c r="I56" s="3"/>
      <c r="J56" s="3"/>
      <c r="K56" s="3"/>
      <c r="L56" s="3"/>
      <c r="M56" s="3"/>
      <c r="N56" s="79"/>
      <c r="O56" s="3"/>
      <c r="P56" s="78"/>
      <c r="Q56" s="39"/>
    </row>
    <row r="57" spans="1:18" ht="37.5" customHeight="1" x14ac:dyDescent="0.4">
      <c r="C57" s="3"/>
      <c r="D57" s="13"/>
      <c r="E57" s="13"/>
      <c r="F57" s="13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39"/>
    </row>
    <row r="58" spans="1:18" ht="37.5" customHeight="1" x14ac:dyDescent="0.5">
      <c r="C58" s="3"/>
      <c r="D58" s="3"/>
      <c r="E58" s="3"/>
      <c r="F58" s="3"/>
      <c r="G58" s="9"/>
      <c r="H58" s="10"/>
      <c r="I58" s="3"/>
      <c r="J58" s="3"/>
      <c r="K58" s="80"/>
      <c r="L58" s="80"/>
      <c r="M58" s="80"/>
      <c r="N58" s="81"/>
      <c r="O58" s="3"/>
      <c r="P58" s="82"/>
      <c r="Q58" s="39"/>
    </row>
    <row r="59" spans="1:18" ht="48" customHeight="1" x14ac:dyDescent="0.25">
      <c r="C59" s="3"/>
      <c r="D59" s="3"/>
      <c r="E59" s="83" t="s">
        <v>84</v>
      </c>
      <c r="H59" s="3"/>
      <c r="I59" s="84" t="s">
        <v>85</v>
      </c>
      <c r="J59" s="84"/>
      <c r="K59" s="84"/>
      <c r="L59" s="3"/>
      <c r="M59" s="3"/>
      <c r="N59" s="3"/>
      <c r="O59" s="81"/>
      <c r="P59" s="3"/>
      <c r="Q59" s="85"/>
      <c r="R59" s="39"/>
    </row>
    <row r="60" spans="1:18" ht="50.4" customHeight="1" x14ac:dyDescent="0.25">
      <c r="D60" s="86"/>
      <c r="E60" s="83" t="s">
        <v>86</v>
      </c>
      <c r="H60" s="87"/>
      <c r="I60" s="84" t="s">
        <v>87</v>
      </c>
      <c r="J60" s="84"/>
      <c r="K60" s="84"/>
      <c r="L60" s="88"/>
      <c r="M60" s="89"/>
      <c r="N60" s="3"/>
      <c r="O60" s="3"/>
      <c r="P60" s="3"/>
      <c r="Q60" s="39"/>
    </row>
    <row r="61" spans="1:18" ht="37.5" customHeight="1" x14ac:dyDescent="0.5">
      <c r="C61" s="90"/>
      <c r="D61" s="91"/>
      <c r="E61" s="91"/>
      <c r="F61" s="91"/>
      <c r="G61" s="92"/>
      <c r="Q61" s="39"/>
    </row>
    <row r="62" spans="1:18" ht="37.5" customHeight="1" x14ac:dyDescent="0.5">
      <c r="C62" s="90"/>
      <c r="D62" s="91"/>
      <c r="E62" s="93"/>
      <c r="F62" s="93"/>
      <c r="G62" s="94"/>
      <c r="Q62" s="39"/>
    </row>
    <row r="63" spans="1:18" ht="37.5" customHeight="1" x14ac:dyDescent="0.5">
      <c r="C63" s="90"/>
      <c r="D63" s="95"/>
      <c r="E63" s="90"/>
      <c r="F63" s="90"/>
      <c r="G63" s="92"/>
      <c r="Q63" s="39"/>
    </row>
    <row r="64" spans="1:18" ht="37.5" customHeight="1" x14ac:dyDescent="0.5">
      <c r="C64" s="90"/>
      <c r="D64" s="86"/>
      <c r="E64" s="86"/>
      <c r="F64" s="86"/>
      <c r="G64" s="86"/>
      <c r="H64" s="86"/>
      <c r="I64" s="86"/>
      <c r="J64" s="86"/>
      <c r="K64" s="86"/>
      <c r="L64" s="96"/>
      <c r="M64" s="88"/>
      <c r="Q64" s="39"/>
    </row>
    <row r="65" spans="3:17" ht="37.5" customHeight="1" x14ac:dyDescent="0.5">
      <c r="C65" s="90"/>
      <c r="D65" s="91"/>
      <c r="E65" s="91"/>
      <c r="F65" s="91"/>
      <c r="G65" s="97"/>
      <c r="H65" s="86"/>
      <c r="I65" s="86"/>
      <c r="J65" s="86"/>
      <c r="K65" s="86"/>
      <c r="L65" s="96"/>
      <c r="M65" s="88"/>
      <c r="Q65" s="39"/>
    </row>
    <row r="66" spans="3:17" ht="37.5" customHeight="1" x14ac:dyDescent="0.5">
      <c r="C66" s="90"/>
      <c r="D66" s="91"/>
      <c r="E66" s="91"/>
      <c r="F66" s="91"/>
      <c r="G66" s="97"/>
      <c r="H66" s="86"/>
      <c r="I66" s="86"/>
      <c r="J66" s="86"/>
      <c r="K66" s="86"/>
      <c r="L66" s="96"/>
      <c r="M66" s="88"/>
      <c r="Q66" s="39"/>
    </row>
    <row r="67" spans="3:17" ht="37.5" customHeight="1" x14ac:dyDescent="0.5">
      <c r="C67" s="90"/>
      <c r="D67" s="91"/>
      <c r="E67" s="91"/>
      <c r="F67" s="91"/>
      <c r="G67" s="86"/>
      <c r="Q67" s="39"/>
    </row>
    <row r="68" spans="3:17" ht="37.5" customHeight="1" x14ac:dyDescent="0.5">
      <c r="C68" s="98"/>
      <c r="D68" s="86"/>
      <c r="E68" s="86"/>
      <c r="F68" s="86"/>
      <c r="G68" s="86"/>
      <c r="Q68" s="39"/>
    </row>
    <row r="69" spans="3:17" ht="30.6" x14ac:dyDescent="0.5">
      <c r="C69" s="91"/>
      <c r="D69" s="98"/>
      <c r="E69" s="93"/>
      <c r="F69" s="93"/>
      <c r="G69" s="99"/>
    </row>
    <row r="70" spans="3:17" ht="47.25" customHeight="1" x14ac:dyDescent="0.5">
      <c r="C70" s="86"/>
      <c r="D70" s="91"/>
      <c r="E70" s="99"/>
      <c r="F70" s="99"/>
      <c r="G70" s="97"/>
    </row>
    <row r="71" spans="3:17" ht="30.6" x14ac:dyDescent="0.5">
      <c r="C71" s="86"/>
      <c r="D71" s="91"/>
      <c r="E71" s="99"/>
      <c r="F71" s="99"/>
      <c r="G71" s="97"/>
    </row>
    <row r="72" spans="3:17" ht="30.6" x14ac:dyDescent="0.5">
      <c r="C72" s="98"/>
      <c r="D72" s="98"/>
      <c r="E72" s="93"/>
      <c r="F72" s="93"/>
      <c r="G72" s="99"/>
    </row>
    <row r="73" spans="3:17" ht="30.6" x14ac:dyDescent="0.5">
      <c r="C73" s="91"/>
      <c r="D73" s="99"/>
      <c r="E73" s="97"/>
      <c r="F73" s="97"/>
      <c r="G73" s="96"/>
    </row>
    <row r="74" spans="3:17" ht="30.6" x14ac:dyDescent="0.5">
      <c r="C74" s="90"/>
      <c r="D74" s="86"/>
      <c r="E74" s="86"/>
      <c r="F74" s="86"/>
      <c r="G74" s="100"/>
    </row>
    <row r="75" spans="3:17" ht="30.6" x14ac:dyDescent="0.5">
      <c r="C75" s="90"/>
      <c r="D75" s="90"/>
      <c r="E75" s="90"/>
      <c r="F75" s="90"/>
      <c r="G75" s="101"/>
    </row>
    <row r="76" spans="3:17" ht="29.4" x14ac:dyDescent="0.25">
      <c r="C76" s="86"/>
      <c r="D76" s="86"/>
      <c r="E76" s="86"/>
      <c r="F76" s="86"/>
      <c r="G76" s="96"/>
    </row>
    <row r="77" spans="3:17" ht="30.6" x14ac:dyDescent="0.5">
      <c r="C77" s="91"/>
      <c r="D77" s="99"/>
      <c r="E77" s="97"/>
      <c r="F77" s="97"/>
      <c r="G77" s="88"/>
    </row>
    <row r="78" spans="3:17" ht="30.6" x14ac:dyDescent="0.4">
      <c r="C78" s="102"/>
      <c r="D78" s="99"/>
      <c r="E78" s="103"/>
      <c r="F78" s="103"/>
      <c r="G78" s="88"/>
    </row>
    <row r="79" spans="3:17" ht="30.6" x14ac:dyDescent="0.5">
      <c r="C79" s="91"/>
      <c r="D79" s="87"/>
      <c r="E79" s="104"/>
      <c r="F79" s="104"/>
      <c r="G79" s="96"/>
    </row>
    <row r="80" spans="3:17" ht="36" customHeight="1" x14ac:dyDescent="0.5">
      <c r="C80" s="90"/>
      <c r="E80" s="104"/>
      <c r="F80" s="104"/>
    </row>
    <row r="81" spans="3:7" ht="37.5" customHeight="1" x14ac:dyDescent="0.25">
      <c r="C81" s="86"/>
      <c r="D81" s="86"/>
      <c r="E81" s="100"/>
      <c r="F81" s="100"/>
      <c r="G81" s="96"/>
    </row>
    <row r="82" spans="3:7" ht="30.6" x14ac:dyDescent="0.5">
      <c r="C82" s="90"/>
      <c r="D82" s="90"/>
      <c r="E82" s="90"/>
      <c r="F82" s="90"/>
      <c r="G82" s="90"/>
    </row>
  </sheetData>
  <protectedRanges>
    <protectedRange sqref="C20" name="Data_7_1_1"/>
  </protectedRanges>
  <mergeCells count="13">
    <mergeCell ref="I60:K60"/>
    <mergeCell ref="B26:E26"/>
    <mergeCell ref="B52:E52"/>
    <mergeCell ref="A53:A54"/>
    <mergeCell ref="B53:P54"/>
    <mergeCell ref="B55:E55"/>
    <mergeCell ref="I59:K59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MARZO  2022</vt:lpstr>
      <vt:lpstr>'NOMINA  FIJOS MARZO 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2022-03-29T18:36:48Z</dcterms:created>
  <dcterms:modified xsi:type="dcterms:W3CDTF">2022-03-29T18:37:05Z</dcterms:modified>
</cp:coreProperties>
</file>